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3"/>
  </bookViews>
  <sheets>
    <sheet name="rozpočet 2009" sheetId="1" r:id="rId1"/>
    <sheet name="změny rzpočtu 2009" sheetId="2" r:id="rId2"/>
    <sheet name="rozpoč.podr.2010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<sst xmlns="http://schemas.openxmlformats.org/spreadsheetml/2006/main" count="281" uniqueCount="129">
  <si>
    <t>Rozpočet na rok 2009 (s položkami - pro schválení starostkou)</t>
  </si>
  <si>
    <t xml:space="preserve"> </t>
  </si>
  <si>
    <t>Příjmy</t>
  </si>
  <si>
    <t>kapitola</t>
  </si>
  <si>
    <t>položka</t>
  </si>
  <si>
    <t>popis</t>
  </si>
  <si>
    <t>MD</t>
  </si>
  <si>
    <t>D</t>
  </si>
  <si>
    <t>celkem</t>
  </si>
  <si>
    <t>z fyz.osob ze záv.činnosti</t>
  </si>
  <si>
    <t xml:space="preserve">                      z SVČ</t>
  </si>
  <si>
    <t xml:space="preserve">                z práv. osob</t>
  </si>
  <si>
    <t xml:space="preserve">               za obce</t>
  </si>
  <si>
    <t xml:space="preserve">               z přid. Hodnoty</t>
  </si>
  <si>
    <t>poplatek odpady</t>
  </si>
  <si>
    <t>poplatek psy</t>
  </si>
  <si>
    <t>poplatek za pobyt</t>
  </si>
  <si>
    <t>daň z nemovitostí</t>
  </si>
  <si>
    <t>transfer ze SR</t>
  </si>
  <si>
    <t>TKR obyvatelstvo</t>
  </si>
  <si>
    <t>TKR pronájem</t>
  </si>
  <si>
    <t>nájemné sál</t>
  </si>
  <si>
    <t>příjmy ostatní</t>
  </si>
  <si>
    <t>příjmy z pronájmu byty</t>
  </si>
  <si>
    <t>příjmy z prodeje pozemků</t>
  </si>
  <si>
    <t>příjmy z úroků</t>
  </si>
  <si>
    <t>příjmy z pronájmu ost.nemovitostí</t>
  </si>
  <si>
    <t>př.z poskyt.služeb a výrobků</t>
  </si>
  <si>
    <t>Příjmy celkem</t>
  </si>
  <si>
    <t>Výdaje</t>
  </si>
  <si>
    <t>silnice -ost.os.výdaje(OOV)</t>
  </si>
  <si>
    <t>opravy a udržování</t>
  </si>
  <si>
    <t>veř.doprava-popl. KÚ</t>
  </si>
  <si>
    <t>základní školy</t>
  </si>
  <si>
    <t>knihovna - OOV</t>
  </si>
  <si>
    <t>knihy,učeb.pomůcky</t>
  </si>
  <si>
    <t>sdělovací prostř.-materiál</t>
  </si>
  <si>
    <t>elektr.energie - TKR</t>
  </si>
  <si>
    <t>údržba TKR</t>
  </si>
  <si>
    <t>kultura a ost. - OOV</t>
  </si>
  <si>
    <t>voda</t>
  </si>
  <si>
    <t>el. energie</t>
  </si>
  <si>
    <t>pevná paliva</t>
  </si>
  <si>
    <t>služby pošt</t>
  </si>
  <si>
    <t>opravy a údržba</t>
  </si>
  <si>
    <t>věcné dary</t>
  </si>
  <si>
    <t>bytové hospodářství - OOV</t>
  </si>
  <si>
    <t>opravy</t>
  </si>
  <si>
    <t>veřejné osvětlení - OOV</t>
  </si>
  <si>
    <t>materiál</t>
  </si>
  <si>
    <t>elektr.energie</t>
  </si>
  <si>
    <t>opravy a udržba</t>
  </si>
  <si>
    <t>pohřebnictví - OOV</t>
  </si>
  <si>
    <t>pohonné hmoty</t>
  </si>
  <si>
    <t>sběr a ovoz kom.odpadů-OOV</t>
  </si>
  <si>
    <t>nákup ost.služeb - odpady</t>
  </si>
  <si>
    <t>péče o vzhled obce - OOV</t>
  </si>
  <si>
    <t>nákup materiálu</t>
  </si>
  <si>
    <t xml:space="preserve">nákup ost.služeb </t>
  </si>
  <si>
    <t>obecní zastupitelstvo - odměny</t>
  </si>
  <si>
    <t>cestovné</t>
  </si>
  <si>
    <t>činnost místní správy-OOV</t>
  </si>
  <si>
    <t>nákup materiálu j.n.</t>
  </si>
  <si>
    <t>ost.úroky a ost.fin.výdaje</t>
  </si>
  <si>
    <t>telekom.a radio.</t>
  </si>
  <si>
    <t>služby peněžních ústavů</t>
  </si>
  <si>
    <t>služby zpracování dat</t>
  </si>
  <si>
    <t>nákup ost.služeb</t>
  </si>
  <si>
    <t>pohoštění</t>
  </si>
  <si>
    <t>služby vlastní pokladně</t>
  </si>
  <si>
    <t>poradenské,konsultační služby</t>
  </si>
  <si>
    <t>služby školení a vzdělávání</t>
  </si>
  <si>
    <t>budovy ,haly, stavby</t>
  </si>
  <si>
    <t>Výdaje celkem</t>
  </si>
  <si>
    <t>poznámky k úpravě</t>
  </si>
  <si>
    <t>Rozpočtová změna č. 1</t>
  </si>
  <si>
    <t>doplnit rozpočet o příjem na pol. 4111 a výdaje o kap. 6115(volby do evropy)</t>
  </si>
  <si>
    <t>pol.</t>
  </si>
  <si>
    <t>částka</t>
  </si>
  <si>
    <t>celk. rozp. původ.</t>
  </si>
  <si>
    <t>rozpočet upravený</t>
  </si>
  <si>
    <t>výdaje</t>
  </si>
  <si>
    <t>par.</t>
  </si>
  <si>
    <t>pol</t>
  </si>
  <si>
    <t>20 000.-</t>
  </si>
  <si>
    <t>754 000,-</t>
  </si>
  <si>
    <t>774 000,-</t>
  </si>
  <si>
    <t>5…</t>
  </si>
  <si>
    <t>20 000,-</t>
  </si>
  <si>
    <t>Projednáno ve Finanční komisi dne 28.5.2009</t>
  </si>
  <si>
    <t>změnu navrhl účetní L. Sýkora 20.5.2009</t>
  </si>
  <si>
    <t>Schváleno v Obecním zastupitelstvu dne ....    2009</t>
  </si>
  <si>
    <t>Rozpočet na rok 2010 (s položkami - pro schválení starostkou)</t>
  </si>
  <si>
    <t>ze záv.činnosti</t>
  </si>
  <si>
    <t>Projednáno ve finančním výboru dne ……………………………………..</t>
  </si>
  <si>
    <t>Schváleno zastupitelstvem obce dne …………………………………………</t>
  </si>
  <si>
    <t>služba(protahování)</t>
  </si>
  <si>
    <t>DHM(zastávky</t>
  </si>
  <si>
    <t>astupitelstvem obce dne 13.12.2011</t>
  </si>
  <si>
    <t>příjem z faktur za popelnice</t>
  </si>
  <si>
    <t>náhrady(topení)</t>
  </si>
  <si>
    <t>sdělovací prostř.služby</t>
  </si>
  <si>
    <t>dary</t>
  </si>
  <si>
    <t>opravy VO</t>
  </si>
  <si>
    <t>elektr.energie VO</t>
  </si>
  <si>
    <t>dohody</t>
  </si>
  <si>
    <t xml:space="preserve">služby </t>
  </si>
  <si>
    <t>nákup služeb odpady</t>
  </si>
  <si>
    <t>zastupitelstvo odměny</t>
  </si>
  <si>
    <t>činnost místní správy- dohody</t>
  </si>
  <si>
    <t>povinne poj.na veřejné zdravotní pojištění</t>
  </si>
  <si>
    <t>telefon mobil</t>
  </si>
  <si>
    <t>knihy časopisy</t>
  </si>
  <si>
    <t>pojištění</t>
  </si>
  <si>
    <t>nákup ostatních služeb</t>
  </si>
  <si>
    <t>občerstvení</t>
  </si>
  <si>
    <t>neinvestiční náklady</t>
  </si>
  <si>
    <t>peněžní dary</t>
  </si>
  <si>
    <t>služby tříděný odpad</t>
  </si>
  <si>
    <t>příjem EKO KOM</t>
  </si>
  <si>
    <t>vyvěšeno dne</t>
  </si>
  <si>
    <t>dne</t>
  </si>
  <si>
    <t>odvod z loterii</t>
  </si>
  <si>
    <t>správní poplatky</t>
  </si>
  <si>
    <t>PHM</t>
  </si>
  <si>
    <t>cyklostezka</t>
  </si>
  <si>
    <t>Návrh rozpočtu na rok 2013</t>
  </si>
  <si>
    <t>výboru dne 28.11.2012</t>
  </si>
  <si>
    <t>e 29.11.2012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</si>
</sst>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84"/>
    </sheetView>
  </sheetViews>
  <sheetFormatPr defaultColWidth="9.140625" defaultRowHeight="15"/>
  <cols>
    <col min="3" max="3" width="31.7109375" style="0" customWidth="1"/>
    <col min="4" max="4" width="11.140625" style="0" customWidth="1"/>
    <col min="5" max="5" width="10.8515625" style="0" customWidth="1"/>
    <col min="6" max="6" width="12.140625" style="0" customWidth="1"/>
    <col min="7" max="7" width="33.28125" style="0" customWidth="1"/>
  </cols>
  <sheetData>
    <row r="1" ht="15">
      <c r="A1" s="1" t="s">
        <v>0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120000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40000</v>
      </c>
      <c r="E6" s="2"/>
      <c r="F6" s="2"/>
      <c r="G6" s="2"/>
    </row>
    <row r="7" spans="1:7" ht="14.25">
      <c r="A7" s="2"/>
      <c r="B7" s="2">
        <v>1121</v>
      </c>
      <c r="C7" s="2" t="s">
        <v>11</v>
      </c>
      <c r="D7" s="2">
        <v>179900</v>
      </c>
      <c r="E7" s="2"/>
      <c r="F7" s="2"/>
      <c r="G7" s="2"/>
    </row>
    <row r="8" spans="1:7" ht="14.25">
      <c r="A8" s="2"/>
      <c r="B8" s="2">
        <v>1122</v>
      </c>
      <c r="C8" s="2" t="s">
        <v>12</v>
      </c>
      <c r="D8" s="2">
        <v>30000</v>
      </c>
      <c r="E8" s="2"/>
      <c r="F8" s="2"/>
      <c r="G8" s="2"/>
    </row>
    <row r="9" spans="1:7" ht="15" thickBot="1">
      <c r="A9" s="4"/>
      <c r="B9" s="4">
        <v>1211</v>
      </c>
      <c r="C9" s="4" t="s">
        <v>13</v>
      </c>
      <c r="D9" s="4">
        <v>120000</v>
      </c>
      <c r="E9" s="4"/>
      <c r="F9" s="4">
        <f>D5+D6+D7+D8+D9</f>
        <v>489900</v>
      </c>
      <c r="G9" s="2"/>
    </row>
    <row r="10" spans="1:7" ht="14.25">
      <c r="A10" s="3"/>
      <c r="B10" s="3">
        <v>1337</v>
      </c>
      <c r="C10" s="3" t="s">
        <v>14</v>
      </c>
      <c r="D10" s="3">
        <v>50000</v>
      </c>
      <c r="E10" s="3"/>
      <c r="F10" s="3"/>
      <c r="G10" s="2"/>
    </row>
    <row r="11" spans="1:7" ht="14.25">
      <c r="A11" s="2"/>
      <c r="B11" s="2">
        <v>1341</v>
      </c>
      <c r="C11" s="2" t="s">
        <v>15</v>
      </c>
      <c r="D11" s="2">
        <v>700</v>
      </c>
      <c r="E11" s="2"/>
      <c r="F11" s="2"/>
      <c r="G11" s="2"/>
    </row>
    <row r="12" spans="1:7" ht="14.25">
      <c r="A12" s="2"/>
      <c r="B12" s="2">
        <v>1342</v>
      </c>
      <c r="C12" s="2" t="s">
        <v>16</v>
      </c>
      <c r="D12" s="2">
        <v>2000</v>
      </c>
      <c r="E12" s="2"/>
      <c r="F12" s="2"/>
      <c r="G12" s="2"/>
    </row>
    <row r="13" spans="1:7" ht="14.25">
      <c r="A13" s="2"/>
      <c r="B13" s="2">
        <v>1511</v>
      </c>
      <c r="C13" s="2" t="s">
        <v>17</v>
      </c>
      <c r="D13" s="2">
        <v>50000</v>
      </c>
      <c r="E13" s="2"/>
      <c r="F13" s="2"/>
      <c r="G13" s="2"/>
    </row>
    <row r="14" spans="1:7" ht="15" thickBot="1">
      <c r="A14" s="4"/>
      <c r="B14" s="4">
        <v>4122</v>
      </c>
      <c r="C14" s="4" t="s">
        <v>18</v>
      </c>
      <c r="D14" s="4">
        <v>7400</v>
      </c>
      <c r="E14" s="4"/>
      <c r="F14" s="4">
        <f>D10+D11+D12+D13+D14</f>
        <v>110100</v>
      </c>
      <c r="G14" s="2"/>
    </row>
    <row r="15" spans="1:7" ht="14.25">
      <c r="A15" s="3">
        <v>3349</v>
      </c>
      <c r="B15" s="3">
        <v>2111</v>
      </c>
      <c r="C15" s="3" t="s">
        <v>19</v>
      </c>
      <c r="D15" s="3">
        <v>19000</v>
      </c>
      <c r="E15" s="3"/>
      <c r="F15" s="3"/>
      <c r="G15" s="2"/>
    </row>
    <row r="16" spans="1:7" ht="15" thickBot="1">
      <c r="A16" s="4"/>
      <c r="B16" s="4">
        <v>2132</v>
      </c>
      <c r="C16" s="4" t="s">
        <v>20</v>
      </c>
      <c r="D16" s="4">
        <v>45000</v>
      </c>
      <c r="E16" s="4"/>
      <c r="F16" s="4">
        <f>D15+D16</f>
        <v>64000</v>
      </c>
      <c r="G16" s="2"/>
    </row>
    <row r="17" spans="1:7" ht="14.25">
      <c r="A17" s="3">
        <v>3399</v>
      </c>
      <c r="B17" s="3">
        <v>2111</v>
      </c>
      <c r="C17" s="3" t="s">
        <v>21</v>
      </c>
      <c r="D17" s="3">
        <v>1500</v>
      </c>
      <c r="E17" s="3"/>
      <c r="F17" s="3"/>
      <c r="G17" s="2"/>
    </row>
    <row r="18" spans="1:7" ht="15" thickBot="1">
      <c r="A18" s="4"/>
      <c r="B18" s="4">
        <v>2132</v>
      </c>
      <c r="C18" s="4" t="s">
        <v>22</v>
      </c>
      <c r="D18" s="4">
        <v>500</v>
      </c>
      <c r="E18" s="4"/>
      <c r="F18" s="4">
        <f>D17+D18</f>
        <v>2000</v>
      </c>
      <c r="G18" s="2"/>
    </row>
    <row r="19" spans="1:7" ht="15" thickBot="1">
      <c r="A19" s="5">
        <v>3612</v>
      </c>
      <c r="B19" s="5">
        <v>2132</v>
      </c>
      <c r="C19" s="5" t="s">
        <v>23</v>
      </c>
      <c r="D19" s="5">
        <v>38000</v>
      </c>
      <c r="E19" s="5"/>
      <c r="F19" s="5">
        <f>D19</f>
        <v>38000</v>
      </c>
      <c r="G19" s="2"/>
    </row>
    <row r="20" spans="1:7" ht="14.25">
      <c r="A20" s="3">
        <v>6171</v>
      </c>
      <c r="B20" s="3">
        <v>3111</v>
      </c>
      <c r="C20" s="3" t="s">
        <v>24</v>
      </c>
      <c r="D20" s="3">
        <v>44000</v>
      </c>
      <c r="E20" s="3"/>
      <c r="F20" s="3"/>
      <c r="G20" s="2"/>
    </row>
    <row r="21" spans="1:7" ht="14.25">
      <c r="A21" s="2"/>
      <c r="B21" s="2">
        <v>2141</v>
      </c>
      <c r="C21" s="2" t="s">
        <v>25</v>
      </c>
      <c r="D21" s="2">
        <v>2000</v>
      </c>
      <c r="E21" s="2"/>
      <c r="F21" s="2"/>
      <c r="G21" s="2"/>
    </row>
    <row r="22" spans="1:7" ht="14.25">
      <c r="A22" s="2"/>
      <c r="B22" s="2">
        <v>2132</v>
      </c>
      <c r="C22" s="2" t="s">
        <v>26</v>
      </c>
      <c r="D22" s="2">
        <v>2000</v>
      </c>
      <c r="E22" s="2"/>
      <c r="F22" s="2"/>
      <c r="G22" s="2"/>
    </row>
    <row r="23" spans="1:7" ht="15" thickBot="1">
      <c r="A23" s="4"/>
      <c r="B23" s="4">
        <v>2111</v>
      </c>
      <c r="C23" s="4" t="s">
        <v>27</v>
      </c>
      <c r="D23" s="4">
        <v>2000</v>
      </c>
      <c r="E23" s="4"/>
      <c r="F23" s="4">
        <f>D20+D21+D22+D23</f>
        <v>50000</v>
      </c>
      <c r="G23" s="2"/>
    </row>
    <row r="24" spans="1:7" ht="15">
      <c r="A24" s="7"/>
      <c r="B24" s="3"/>
      <c r="C24" s="3"/>
      <c r="D24" s="3"/>
      <c r="E24" s="3"/>
      <c r="F24" s="3"/>
      <c r="G24" s="2"/>
    </row>
    <row r="25" spans="1:7" ht="15">
      <c r="A25" s="6" t="s">
        <v>28</v>
      </c>
      <c r="B25" s="2"/>
      <c r="C25" s="2"/>
      <c r="D25" s="2"/>
      <c r="E25" s="2"/>
      <c r="F25" s="6">
        <f>F9+F14+F16+F18+F19+F23</f>
        <v>754000</v>
      </c>
      <c r="G25" s="2"/>
    </row>
    <row r="26" spans="1:7" ht="14.25">
      <c r="A26" s="2"/>
      <c r="B26" s="2"/>
      <c r="C26" s="2"/>
      <c r="D26" s="2"/>
      <c r="E26" s="2"/>
      <c r="F26" s="2"/>
      <c r="G26" s="2"/>
    </row>
    <row r="27" spans="1:7" ht="15">
      <c r="A27" s="6" t="s">
        <v>29</v>
      </c>
      <c r="B27" s="2"/>
      <c r="C27" s="2"/>
      <c r="D27" s="2"/>
      <c r="E27" s="2"/>
      <c r="F27" s="2"/>
      <c r="G27" s="2"/>
    </row>
    <row r="28" spans="1:7" ht="14.25">
      <c r="A28" s="2">
        <v>2212</v>
      </c>
      <c r="B28" s="2">
        <v>5021</v>
      </c>
      <c r="C28" s="2" t="s">
        <v>30</v>
      </c>
      <c r="D28" s="2"/>
      <c r="E28" s="2">
        <v>5000</v>
      </c>
      <c r="F28" s="2"/>
      <c r="G28" s="2"/>
    </row>
    <row r="29" spans="1:7" ht="15" thickBot="1">
      <c r="A29" s="4"/>
      <c r="B29" s="4">
        <v>5171</v>
      </c>
      <c r="C29" s="4" t="s">
        <v>31</v>
      </c>
      <c r="D29" s="4"/>
      <c r="E29" s="4">
        <v>50900</v>
      </c>
      <c r="F29" s="4">
        <f>E28+E29</f>
        <v>55900</v>
      </c>
      <c r="G29" s="2"/>
    </row>
    <row r="30" spans="1:7" ht="15" thickBot="1">
      <c r="A30" s="5">
        <v>2221</v>
      </c>
      <c r="B30" s="5">
        <v>5323</v>
      </c>
      <c r="C30" s="5" t="s">
        <v>32</v>
      </c>
      <c r="D30" s="5"/>
      <c r="E30" s="5">
        <v>7000</v>
      </c>
      <c r="F30" s="5">
        <f>E30</f>
        <v>7000</v>
      </c>
      <c r="G30" s="2"/>
    </row>
    <row r="31" spans="1:7" ht="15" thickBot="1">
      <c r="A31" s="5">
        <v>3113</v>
      </c>
      <c r="B31" s="5">
        <v>5321</v>
      </c>
      <c r="C31" s="5" t="s">
        <v>33</v>
      </c>
      <c r="D31" s="5"/>
      <c r="E31" s="5">
        <v>55000</v>
      </c>
      <c r="F31" s="5">
        <f>E31</f>
        <v>55000</v>
      </c>
      <c r="G31" s="2"/>
    </row>
    <row r="32" spans="1:7" ht="14.25">
      <c r="A32" s="3">
        <v>3314</v>
      </c>
      <c r="B32" s="3">
        <v>5021</v>
      </c>
      <c r="C32" s="3" t="s">
        <v>34</v>
      </c>
      <c r="D32" s="3"/>
      <c r="E32" s="3">
        <v>750</v>
      </c>
      <c r="F32" s="3"/>
      <c r="G32" s="2"/>
    </row>
    <row r="33" spans="1:7" ht="15" thickBot="1">
      <c r="A33" s="4"/>
      <c r="B33" s="4">
        <v>5136</v>
      </c>
      <c r="C33" s="4" t="s">
        <v>35</v>
      </c>
      <c r="D33" s="4"/>
      <c r="E33" s="4">
        <v>250</v>
      </c>
      <c r="F33" s="4">
        <f>E32+E33</f>
        <v>1000</v>
      </c>
      <c r="G33" s="2"/>
    </row>
    <row r="34" spans="1:7" ht="14.25">
      <c r="A34" s="3">
        <v>3349</v>
      </c>
      <c r="B34" s="3">
        <v>5139</v>
      </c>
      <c r="C34" s="3" t="s">
        <v>36</v>
      </c>
      <c r="D34" s="3"/>
      <c r="E34" s="3">
        <v>1000</v>
      </c>
      <c r="F34" s="3"/>
      <c r="G34" s="2"/>
    </row>
    <row r="35" spans="1:7" ht="14.25">
      <c r="A35" s="2"/>
      <c r="B35" s="2">
        <v>5154</v>
      </c>
      <c r="C35" s="2" t="s">
        <v>37</v>
      </c>
      <c r="D35" s="2"/>
      <c r="E35" s="2">
        <v>23000</v>
      </c>
      <c r="F35" s="2"/>
      <c r="G35" s="2"/>
    </row>
    <row r="36" spans="1:7" ht="15" thickBot="1">
      <c r="A36" s="4"/>
      <c r="B36" s="4">
        <v>5171</v>
      </c>
      <c r="C36" s="4" t="s">
        <v>38</v>
      </c>
      <c r="D36" s="4"/>
      <c r="E36" s="4">
        <v>6000</v>
      </c>
      <c r="F36" s="4">
        <f>E34+E35+E36</f>
        <v>30000</v>
      </c>
      <c r="G36" s="2"/>
    </row>
    <row r="37" spans="1:7" ht="14.25">
      <c r="A37" s="3">
        <v>3399</v>
      </c>
      <c r="B37" s="3">
        <v>5021</v>
      </c>
      <c r="C37" s="3" t="s">
        <v>39</v>
      </c>
      <c r="D37" s="3"/>
      <c r="E37" s="3">
        <v>5500</v>
      </c>
      <c r="F37" s="3"/>
      <c r="G37" s="2"/>
    </row>
    <row r="38" spans="1:7" ht="14.25">
      <c r="A38" s="2"/>
      <c r="B38" s="2">
        <v>5121</v>
      </c>
      <c r="C38" s="2" t="s">
        <v>40</v>
      </c>
      <c r="D38" s="2"/>
      <c r="E38" s="2">
        <v>1000</v>
      </c>
      <c r="F38" s="2"/>
      <c r="G38" s="2"/>
    </row>
    <row r="39" spans="1:7" ht="14.25">
      <c r="A39" s="2"/>
      <c r="B39" s="2">
        <v>5154</v>
      </c>
      <c r="C39" s="2" t="s">
        <v>41</v>
      </c>
      <c r="D39" s="2"/>
      <c r="E39" s="2">
        <v>14000</v>
      </c>
      <c r="F39" s="2"/>
      <c r="G39" s="2"/>
    </row>
    <row r="40" spans="1:7" ht="14.25">
      <c r="A40" s="2"/>
      <c r="B40" s="2">
        <v>5155</v>
      </c>
      <c r="C40" s="2" t="s">
        <v>42</v>
      </c>
      <c r="D40" s="2"/>
      <c r="E40" s="2">
        <v>26000</v>
      </c>
      <c r="F40" s="2"/>
      <c r="G40" s="2"/>
    </row>
    <row r="41" spans="1:7" ht="14.25">
      <c r="A41" s="2"/>
      <c r="B41" s="2">
        <v>5161</v>
      </c>
      <c r="C41" s="2" t="s">
        <v>43</v>
      </c>
      <c r="D41" s="2"/>
      <c r="E41" s="2">
        <v>3000</v>
      </c>
      <c r="F41" s="2"/>
      <c r="G41" s="2"/>
    </row>
    <row r="42" spans="1:7" ht="14.25">
      <c r="A42" s="2"/>
      <c r="B42" s="2">
        <v>5171</v>
      </c>
      <c r="C42" s="2" t="s">
        <v>44</v>
      </c>
      <c r="D42" s="2"/>
      <c r="E42" s="2">
        <v>14500</v>
      </c>
      <c r="F42" s="2"/>
      <c r="G42" s="2"/>
    </row>
    <row r="43" spans="1:7" ht="15" thickBot="1">
      <c r="A43" s="4"/>
      <c r="B43" s="4">
        <v>5194</v>
      </c>
      <c r="C43" s="4" t="s">
        <v>45</v>
      </c>
      <c r="D43" s="4"/>
      <c r="E43" s="4">
        <v>6000</v>
      </c>
      <c r="F43" s="4">
        <f>E37+E38+E39+E40+E41+E42+E43</f>
        <v>70000</v>
      </c>
      <c r="G43" s="2"/>
    </row>
    <row r="44" spans="1:7" ht="14.25">
      <c r="A44" s="3">
        <v>3612</v>
      </c>
      <c r="B44" s="3">
        <v>5021</v>
      </c>
      <c r="C44" s="3" t="s">
        <v>46</v>
      </c>
      <c r="D44" s="3"/>
      <c r="E44" s="3">
        <v>2000</v>
      </c>
      <c r="F44" s="3"/>
      <c r="G44" s="2"/>
    </row>
    <row r="45" spans="1:7" ht="15" thickBot="1">
      <c r="A45" s="4"/>
      <c r="B45" s="4">
        <v>5171</v>
      </c>
      <c r="C45" s="4" t="s">
        <v>47</v>
      </c>
      <c r="D45" s="4"/>
      <c r="E45" s="4">
        <v>3000</v>
      </c>
      <c r="F45" s="4">
        <f>E44+E45</f>
        <v>5000</v>
      </c>
      <c r="G45" s="2"/>
    </row>
    <row r="46" spans="1:7" ht="14.25">
      <c r="A46" s="3">
        <v>3631</v>
      </c>
      <c r="B46" s="3">
        <v>5021</v>
      </c>
      <c r="C46" s="3" t="s">
        <v>48</v>
      </c>
      <c r="D46" s="3"/>
      <c r="E46" s="3">
        <v>1000</v>
      </c>
      <c r="F46" s="3"/>
      <c r="G46" s="2"/>
    </row>
    <row r="47" spans="1:7" ht="14.25">
      <c r="A47" s="2"/>
      <c r="B47" s="2">
        <v>5139</v>
      </c>
      <c r="C47" s="2" t="s">
        <v>49</v>
      </c>
      <c r="D47" s="2"/>
      <c r="E47" s="2">
        <v>2000</v>
      </c>
      <c r="F47" s="2"/>
      <c r="G47" s="2"/>
    </row>
    <row r="48" spans="1:7" ht="14.25">
      <c r="A48" s="2"/>
      <c r="B48" s="2">
        <v>5154</v>
      </c>
      <c r="C48" s="2" t="s">
        <v>50</v>
      </c>
      <c r="D48" s="2"/>
      <c r="E48" s="2">
        <v>7000</v>
      </c>
      <c r="F48" s="2"/>
      <c r="G48" s="2"/>
    </row>
    <row r="49" spans="1:7" ht="15" thickBot="1">
      <c r="A49" s="4"/>
      <c r="B49" s="4">
        <v>5171</v>
      </c>
      <c r="C49" s="4" t="s">
        <v>51</v>
      </c>
      <c r="D49" s="4"/>
      <c r="E49" s="4">
        <v>5000</v>
      </c>
      <c r="F49" s="4">
        <f>E46+E47+E48+E49</f>
        <v>15000</v>
      </c>
      <c r="G49" s="2"/>
    </row>
    <row r="50" spans="1:7" ht="14.25">
      <c r="A50" s="3">
        <v>3632</v>
      </c>
      <c r="B50" s="3">
        <v>5021</v>
      </c>
      <c r="C50" s="3" t="s">
        <v>52</v>
      </c>
      <c r="D50" s="3"/>
      <c r="E50" s="3">
        <v>4000</v>
      </c>
      <c r="F50" s="3"/>
      <c r="G50" s="2"/>
    </row>
    <row r="51" spans="1:7" ht="14.25">
      <c r="A51" s="2"/>
      <c r="B51" s="2">
        <v>5151</v>
      </c>
      <c r="C51" s="2" t="s">
        <v>40</v>
      </c>
      <c r="D51" s="2"/>
      <c r="E51" s="2">
        <v>1000</v>
      </c>
      <c r="F51" s="2"/>
      <c r="G51" s="2"/>
    </row>
    <row r="52" spans="1:7" ht="14.25">
      <c r="A52" s="2"/>
      <c r="B52" s="2">
        <v>5156</v>
      </c>
      <c r="C52" s="2" t="s">
        <v>53</v>
      </c>
      <c r="D52" s="2"/>
      <c r="E52" s="2">
        <v>1000</v>
      </c>
      <c r="F52" s="2"/>
      <c r="G52" s="2"/>
    </row>
    <row r="53" spans="1:7" ht="15" thickBot="1">
      <c r="A53" s="4"/>
      <c r="B53" s="4">
        <v>5171</v>
      </c>
      <c r="C53" s="4" t="s">
        <v>47</v>
      </c>
      <c r="D53" s="4"/>
      <c r="E53" s="4">
        <v>6000</v>
      </c>
      <c r="F53" s="4">
        <f>E50+E51+E52+E53</f>
        <v>12000</v>
      </c>
      <c r="G53" s="2"/>
    </row>
    <row r="54" spans="1:7" ht="14.25">
      <c r="A54" s="3">
        <v>3722</v>
      </c>
      <c r="B54" s="3">
        <v>5021</v>
      </c>
      <c r="C54" s="3" t="s">
        <v>54</v>
      </c>
      <c r="D54" s="3"/>
      <c r="E54" s="3">
        <v>1000</v>
      </c>
      <c r="F54" s="3"/>
      <c r="G54" s="2"/>
    </row>
    <row r="55" spans="1:7" ht="15" thickBot="1">
      <c r="A55" s="4"/>
      <c r="B55" s="4">
        <v>5169</v>
      </c>
      <c r="C55" s="4" t="s">
        <v>55</v>
      </c>
      <c r="D55" s="4"/>
      <c r="E55" s="4">
        <v>49000</v>
      </c>
      <c r="F55" s="4">
        <f>E54+E55</f>
        <v>50000</v>
      </c>
      <c r="G55" s="2"/>
    </row>
    <row r="56" spans="1:7" ht="14.25">
      <c r="A56" s="3">
        <v>3745</v>
      </c>
      <c r="B56" s="3">
        <v>5021</v>
      </c>
      <c r="C56" s="3" t="s">
        <v>56</v>
      </c>
      <c r="D56" s="3"/>
      <c r="E56" s="3">
        <v>1000</v>
      </c>
      <c r="F56" s="3"/>
      <c r="G56" s="2"/>
    </row>
    <row r="57" spans="1:7" ht="14.25">
      <c r="A57" s="2"/>
      <c r="B57" s="2">
        <v>5156</v>
      </c>
      <c r="C57" s="2" t="s">
        <v>53</v>
      </c>
      <c r="D57" s="2"/>
      <c r="E57" s="2">
        <v>1000</v>
      </c>
      <c r="F57" s="2"/>
      <c r="G57" s="2"/>
    </row>
    <row r="58" spans="1:7" ht="14.25">
      <c r="A58" s="2"/>
      <c r="B58" s="2">
        <v>5139</v>
      </c>
      <c r="C58" s="2" t="s">
        <v>57</v>
      </c>
      <c r="D58" s="2"/>
      <c r="E58" s="2">
        <v>4000</v>
      </c>
      <c r="F58" s="2"/>
      <c r="G58" s="2"/>
    </row>
    <row r="59" spans="1:7" ht="14.25">
      <c r="A59" s="2"/>
      <c r="B59" s="2">
        <v>5169</v>
      </c>
      <c r="C59" s="2" t="s">
        <v>58</v>
      </c>
      <c r="D59" s="2"/>
      <c r="E59" s="2">
        <v>2000</v>
      </c>
      <c r="F59" s="2"/>
      <c r="G59" s="2"/>
    </row>
    <row r="60" spans="1:7" ht="15" thickBot="1">
      <c r="A60" s="4"/>
      <c r="B60" s="4">
        <v>5171</v>
      </c>
      <c r="C60" s="4" t="s">
        <v>44</v>
      </c>
      <c r="D60" s="4"/>
      <c r="E60" s="4">
        <v>1000</v>
      </c>
      <c r="F60" s="4">
        <f>E56+E57+E58+E59+E60</f>
        <v>9000</v>
      </c>
      <c r="G60" s="2"/>
    </row>
    <row r="61" spans="1:7" ht="14.25">
      <c r="A61" s="3">
        <v>6112</v>
      </c>
      <c r="B61" s="3">
        <v>5023</v>
      </c>
      <c r="C61" s="3" t="s">
        <v>59</v>
      </c>
      <c r="D61" s="3"/>
      <c r="E61" s="3">
        <v>195000</v>
      </c>
      <c r="F61" s="3"/>
      <c r="G61" s="2"/>
    </row>
    <row r="62" spans="1:7" ht="15" thickBot="1">
      <c r="A62" s="4"/>
      <c r="B62" s="4">
        <v>5173</v>
      </c>
      <c r="C62" s="4" t="s">
        <v>60</v>
      </c>
      <c r="D62" s="4"/>
      <c r="E62" s="4">
        <v>5000</v>
      </c>
      <c r="F62" s="4">
        <f>E61+E62</f>
        <v>200000</v>
      </c>
      <c r="G62" s="2"/>
    </row>
    <row r="63" spans="1:7" ht="14.25">
      <c r="A63" s="3">
        <v>6171</v>
      </c>
      <c r="B63" s="3">
        <v>5021</v>
      </c>
      <c r="C63" s="3" t="s">
        <v>61</v>
      </c>
      <c r="D63" s="3"/>
      <c r="E63" s="3">
        <v>14000</v>
      </c>
      <c r="F63" s="3"/>
      <c r="G63" s="2"/>
    </row>
    <row r="64" spans="1:7" ht="14.25">
      <c r="A64" s="2"/>
      <c r="B64" s="2">
        <v>5139</v>
      </c>
      <c r="C64" s="2" t="s">
        <v>62</v>
      </c>
      <c r="D64" s="2"/>
      <c r="E64" s="2">
        <v>2000</v>
      </c>
      <c r="F64" s="2"/>
      <c r="G64" s="2"/>
    </row>
    <row r="65" spans="1:7" ht="14.25">
      <c r="A65" s="2"/>
      <c r="B65" s="2">
        <v>5149</v>
      </c>
      <c r="C65" s="2" t="s">
        <v>63</v>
      </c>
      <c r="D65" s="2"/>
      <c r="E65" s="2">
        <v>30000</v>
      </c>
      <c r="F65" s="2"/>
      <c r="G65" s="2"/>
    </row>
    <row r="66" spans="1:7" ht="14.25">
      <c r="A66" s="2"/>
      <c r="B66" s="2">
        <v>5151</v>
      </c>
      <c r="C66" s="2" t="s">
        <v>40</v>
      </c>
      <c r="D66" s="2"/>
      <c r="E66" s="2">
        <v>500</v>
      </c>
      <c r="F66" s="2"/>
      <c r="G66" s="2"/>
    </row>
    <row r="67" spans="1:7" ht="14.25">
      <c r="A67" s="2"/>
      <c r="B67" s="2">
        <v>5154</v>
      </c>
      <c r="C67" s="2" t="s">
        <v>50</v>
      </c>
      <c r="D67" s="2"/>
      <c r="E67" s="2">
        <v>2000</v>
      </c>
      <c r="F67" s="2"/>
      <c r="G67" s="2"/>
    </row>
    <row r="68" spans="1:7" ht="14.25">
      <c r="A68" s="2"/>
      <c r="B68" s="2">
        <v>5155</v>
      </c>
      <c r="C68" s="2" t="s">
        <v>42</v>
      </c>
      <c r="D68" s="2"/>
      <c r="E68" s="2">
        <v>35500</v>
      </c>
      <c r="F68" s="2"/>
      <c r="G68" s="2"/>
    </row>
    <row r="69" spans="1:7" ht="14.25">
      <c r="A69" s="2"/>
      <c r="B69" s="2">
        <v>5156</v>
      </c>
      <c r="C69" s="2" t="s">
        <v>53</v>
      </c>
      <c r="D69" s="2"/>
      <c r="E69" s="2">
        <v>1000</v>
      </c>
      <c r="F69" s="2"/>
      <c r="G69" s="2"/>
    </row>
    <row r="70" spans="1:7" ht="14.25">
      <c r="A70" s="2"/>
      <c r="B70" s="2">
        <v>5161</v>
      </c>
      <c r="C70" s="2" t="s">
        <v>43</v>
      </c>
      <c r="D70" s="2"/>
      <c r="E70" s="2">
        <v>500</v>
      </c>
      <c r="F70" s="2"/>
      <c r="G70" s="2"/>
    </row>
    <row r="71" spans="1:7" ht="14.25">
      <c r="A71" s="2"/>
      <c r="B71" s="2">
        <v>5162</v>
      </c>
      <c r="C71" s="2" t="s">
        <v>64</v>
      </c>
      <c r="D71" s="2"/>
      <c r="E71" s="2">
        <v>13000</v>
      </c>
      <c r="F71" s="2"/>
      <c r="G71" s="2"/>
    </row>
    <row r="72" spans="1:7" ht="14.25">
      <c r="A72" s="2"/>
      <c r="B72" s="2">
        <v>5163</v>
      </c>
      <c r="C72" s="2" t="s">
        <v>65</v>
      </c>
      <c r="D72" s="2"/>
      <c r="E72" s="2">
        <v>10000</v>
      </c>
      <c r="F72" s="2"/>
      <c r="G72" s="2"/>
    </row>
    <row r="73" spans="1:7" ht="14.25">
      <c r="A73" s="2"/>
      <c r="B73" s="2">
        <v>5168</v>
      </c>
      <c r="C73" s="2" t="s">
        <v>66</v>
      </c>
      <c r="D73" s="2"/>
      <c r="E73" s="2">
        <v>7000</v>
      </c>
      <c r="F73" s="2"/>
      <c r="G73" s="2"/>
    </row>
    <row r="74" spans="1:7" ht="14.25">
      <c r="A74" s="2"/>
      <c r="B74" s="2">
        <v>5169</v>
      </c>
      <c r="C74" s="2" t="s">
        <v>67</v>
      </c>
      <c r="D74" s="2"/>
      <c r="E74" s="2">
        <v>2000</v>
      </c>
      <c r="F74" s="2"/>
      <c r="G74" s="2"/>
    </row>
    <row r="75" spans="1:7" ht="14.25">
      <c r="A75" s="2"/>
      <c r="B75" s="2">
        <v>5171</v>
      </c>
      <c r="C75" s="2" t="s">
        <v>31</v>
      </c>
      <c r="D75" s="2"/>
      <c r="E75" s="2">
        <v>70600</v>
      </c>
      <c r="F75" s="2"/>
      <c r="G75" s="2"/>
    </row>
    <row r="76" spans="1:7" ht="14.25">
      <c r="A76" s="2"/>
      <c r="B76" s="2">
        <v>5173</v>
      </c>
      <c r="C76" s="2" t="s">
        <v>60</v>
      </c>
      <c r="D76" s="2"/>
      <c r="E76" s="2">
        <v>8000</v>
      </c>
      <c r="F76" s="2"/>
      <c r="G76" s="2"/>
    </row>
    <row r="77" spans="1:7" ht="14.25">
      <c r="A77" s="2"/>
      <c r="B77" s="2">
        <v>5175</v>
      </c>
      <c r="C77" s="2" t="s">
        <v>68</v>
      </c>
      <c r="D77" s="2"/>
      <c r="E77" s="2">
        <v>2000</v>
      </c>
      <c r="F77" s="2"/>
      <c r="G77" s="2"/>
    </row>
    <row r="78" spans="1:7" ht="14.25">
      <c r="A78" s="2"/>
      <c r="B78" s="2">
        <v>5182</v>
      </c>
      <c r="C78" s="2" t="s">
        <v>69</v>
      </c>
      <c r="D78" s="2"/>
      <c r="E78" s="2">
        <v>12000</v>
      </c>
      <c r="F78" s="2"/>
      <c r="G78" s="2"/>
    </row>
    <row r="79" spans="1:7" ht="14.25">
      <c r="A79" s="2"/>
      <c r="B79" s="2">
        <v>5166</v>
      </c>
      <c r="C79" s="2" t="s">
        <v>70</v>
      </c>
      <c r="D79" s="2"/>
      <c r="E79" s="2">
        <v>1000</v>
      </c>
      <c r="F79" s="2"/>
      <c r="G79" s="2"/>
    </row>
    <row r="80" spans="1:7" ht="14.25">
      <c r="A80" s="2"/>
      <c r="B80" s="2">
        <v>5167</v>
      </c>
      <c r="C80" s="2" t="s">
        <v>71</v>
      </c>
      <c r="D80" s="2"/>
      <c r="E80" s="2">
        <v>3000</v>
      </c>
      <c r="F80" s="2"/>
      <c r="G80" s="2"/>
    </row>
    <row r="81" spans="1:7" ht="15" thickBot="1">
      <c r="A81" s="4"/>
      <c r="B81" s="4">
        <v>6121</v>
      </c>
      <c r="C81" s="4" t="s">
        <v>72</v>
      </c>
      <c r="D81" s="4"/>
      <c r="E81" s="4">
        <v>30000</v>
      </c>
      <c r="F81" s="4">
        <f>E63+E64+E65+E66+E67+E68+E69+E70+E71+E72+E73+E74+E75+E76+E77+E78+E79+E80+E81</f>
        <v>244100</v>
      </c>
      <c r="G81" s="2"/>
    </row>
    <row r="82" spans="1:7" ht="14.25">
      <c r="A82" s="3"/>
      <c r="B82" s="3"/>
      <c r="C82" s="3"/>
      <c r="D82" s="3"/>
      <c r="E82" s="3"/>
      <c r="F82" s="3"/>
      <c r="G82" s="2"/>
    </row>
    <row r="83" spans="1:7" ht="15">
      <c r="A83" s="6" t="s">
        <v>73</v>
      </c>
      <c r="B83" s="2"/>
      <c r="C83" s="2"/>
      <c r="D83" s="2"/>
      <c r="E83" s="2"/>
      <c r="F83" s="6">
        <f>F29+F30+F31+F33+F36+F43+F45+F49+F53+F55+F60+F62+F81</f>
        <v>754000</v>
      </c>
      <c r="G83" s="2"/>
    </row>
    <row r="84" spans="1:7" ht="14.25">
      <c r="A84" s="2"/>
      <c r="B84" s="2"/>
      <c r="C84" s="2"/>
      <c r="D84" s="2"/>
      <c r="E84" s="2"/>
      <c r="F84" s="2"/>
      <c r="G84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"/>
    </sheetView>
  </sheetViews>
  <sheetFormatPr defaultColWidth="9.140625" defaultRowHeight="15"/>
  <cols>
    <col min="4" max="4" width="18.421875" style="0" customWidth="1"/>
    <col min="5" max="5" width="18.140625" style="0" customWidth="1"/>
  </cols>
  <sheetData>
    <row r="1" ht="15.75">
      <c r="A1" s="8" t="s">
        <v>75</v>
      </c>
    </row>
    <row r="3" ht="14.25">
      <c r="A3" t="s">
        <v>76</v>
      </c>
    </row>
    <row r="5" ht="14.25">
      <c r="A5" t="s">
        <v>2</v>
      </c>
    </row>
    <row r="6" spans="1:5" ht="14.25">
      <c r="A6" s="2"/>
      <c r="B6" s="2" t="s">
        <v>77</v>
      </c>
      <c r="C6" s="2" t="s">
        <v>78</v>
      </c>
      <c r="D6" s="2" t="s">
        <v>79</v>
      </c>
      <c r="E6" s="2" t="s">
        <v>80</v>
      </c>
    </row>
    <row r="7" spans="1:5" ht="14.25">
      <c r="A7" s="2"/>
      <c r="B7" s="2">
        <v>4111</v>
      </c>
      <c r="C7" s="2" t="s">
        <v>84</v>
      </c>
      <c r="D7" s="2" t="s">
        <v>85</v>
      </c>
      <c r="E7" s="2" t="s">
        <v>86</v>
      </c>
    </row>
    <row r="8" spans="1:5" ht="14.25">
      <c r="A8" s="2"/>
      <c r="B8" s="2"/>
      <c r="C8" s="2"/>
      <c r="D8" s="2"/>
      <c r="E8" s="2"/>
    </row>
    <row r="10" ht="14.25">
      <c r="A10" t="s">
        <v>81</v>
      </c>
    </row>
    <row r="11" spans="1:5" ht="14.25">
      <c r="A11" s="2" t="s">
        <v>82</v>
      </c>
      <c r="B11" s="2" t="s">
        <v>83</v>
      </c>
      <c r="C11" s="2" t="s">
        <v>78</v>
      </c>
      <c r="D11" s="2" t="s">
        <v>79</v>
      </c>
      <c r="E11" s="2" t="s">
        <v>80</v>
      </c>
    </row>
    <row r="12" spans="1:5" ht="14.25">
      <c r="A12" s="2">
        <v>6115</v>
      </c>
      <c r="B12" s="2" t="s">
        <v>87</v>
      </c>
      <c r="C12" s="2" t="s">
        <v>88</v>
      </c>
      <c r="D12" s="2" t="s">
        <v>85</v>
      </c>
      <c r="E12" s="2" t="s">
        <v>86</v>
      </c>
    </row>
    <row r="13" spans="1:5" ht="14.25">
      <c r="A13" s="2"/>
      <c r="B13" s="2"/>
      <c r="C13" s="2"/>
      <c r="D13" s="2"/>
      <c r="E13" s="2"/>
    </row>
    <row r="14" ht="14.25">
      <c r="A14" t="s">
        <v>90</v>
      </c>
    </row>
    <row r="16" ht="14.25">
      <c r="A16" t="s">
        <v>89</v>
      </c>
    </row>
    <row r="18" ht="14.25">
      <c r="A18" t="s">
        <v>91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:G89"/>
    </sheetView>
  </sheetViews>
  <sheetFormatPr defaultColWidth="9.140625" defaultRowHeight="15"/>
  <cols>
    <col min="1" max="1" width="16.8515625" style="0" customWidth="1"/>
    <col min="2" max="2" width="9.28125" style="0" customWidth="1"/>
    <col min="3" max="3" width="31.8515625" style="0" customWidth="1"/>
    <col min="4" max="4" width="13.421875" style="0" customWidth="1"/>
    <col min="5" max="5" width="10.57421875" style="0" customWidth="1"/>
    <col min="7" max="7" width="34.421875" style="0" customWidth="1"/>
  </cols>
  <sheetData>
    <row r="1" ht="15">
      <c r="A1" s="1" t="s">
        <v>92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10000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10000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55000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75000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180000</v>
      </c>
      <c r="E10" s="4"/>
      <c r="F10" s="11">
        <f>D5+D6+D7+D8+D9+D10</f>
        <v>430000</v>
      </c>
      <c r="G10" s="2"/>
    </row>
    <row r="11" spans="1:7" ht="14.25">
      <c r="A11" s="3"/>
      <c r="B11" s="3">
        <v>1337</v>
      </c>
      <c r="C11" s="3" t="s">
        <v>14</v>
      </c>
      <c r="D11" s="3">
        <v>50000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700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>
        <v>700</v>
      </c>
      <c r="E13" s="2"/>
      <c r="F13" s="2"/>
      <c r="G13" s="2"/>
    </row>
    <row r="14" spans="1:7" ht="14.25">
      <c r="A14" s="2"/>
      <c r="B14" s="2">
        <v>1511</v>
      </c>
      <c r="C14" s="2" t="s">
        <v>17</v>
      </c>
      <c r="D14" s="2">
        <v>55000</v>
      </c>
      <c r="E14" s="2"/>
      <c r="F14" s="2"/>
      <c r="G14" s="2"/>
    </row>
    <row r="15" spans="1:7" ht="15.75" thickBot="1">
      <c r="A15" s="4"/>
      <c r="B15" s="4">
        <v>4122</v>
      </c>
      <c r="C15" s="4" t="s">
        <v>18</v>
      </c>
      <c r="D15" s="4">
        <v>79800</v>
      </c>
      <c r="E15" s="4"/>
      <c r="F15" s="11">
        <f>D11+D12+D13+D14+D15</f>
        <v>186200</v>
      </c>
      <c r="G15" s="2"/>
    </row>
    <row r="16" spans="1:7" ht="14.25">
      <c r="A16" s="3">
        <v>3349</v>
      </c>
      <c r="B16" s="3">
        <v>2111</v>
      </c>
      <c r="C16" s="3" t="s">
        <v>19</v>
      </c>
      <c r="D16" s="3">
        <v>19000</v>
      </c>
      <c r="E16" s="3"/>
      <c r="F16" s="3"/>
      <c r="G16" s="2"/>
    </row>
    <row r="17" spans="1:7" ht="15.75" thickBot="1">
      <c r="A17" s="4"/>
      <c r="B17" s="4">
        <v>2132</v>
      </c>
      <c r="C17" s="4" t="s">
        <v>20</v>
      </c>
      <c r="D17" s="4">
        <v>45000</v>
      </c>
      <c r="E17" s="4"/>
      <c r="F17" s="11">
        <f>D16+D17</f>
        <v>64000</v>
      </c>
      <c r="G17" s="2"/>
    </row>
    <row r="18" spans="1:7" ht="14.25">
      <c r="A18" s="3">
        <v>3399</v>
      </c>
      <c r="B18" s="3">
        <v>2111</v>
      </c>
      <c r="C18" s="3" t="s">
        <v>21</v>
      </c>
      <c r="D18" s="3">
        <v>1500</v>
      </c>
      <c r="E18" s="3"/>
      <c r="F18" s="3"/>
      <c r="G18" s="2"/>
    </row>
    <row r="19" spans="1:7" ht="15.75" thickBot="1">
      <c r="A19" s="4"/>
      <c r="B19" s="4">
        <v>2132</v>
      </c>
      <c r="C19" s="4" t="s">
        <v>22</v>
      </c>
      <c r="D19" s="4">
        <v>500</v>
      </c>
      <c r="E19" s="4"/>
      <c r="F19" s="11">
        <f>D18+D19</f>
        <v>2000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70000</v>
      </c>
      <c r="E20" s="5"/>
      <c r="F20" s="12">
        <f>D20</f>
        <v>70000</v>
      </c>
      <c r="G20" s="2"/>
    </row>
    <row r="21" spans="1:7" ht="14.25">
      <c r="A21" s="3">
        <v>6171</v>
      </c>
      <c r="B21" s="3">
        <v>3111</v>
      </c>
      <c r="C21" s="3" t="s">
        <v>24</v>
      </c>
      <c r="D21" s="3">
        <v>0</v>
      </c>
      <c r="E21" s="3"/>
      <c r="F21" s="3"/>
      <c r="G21" s="2"/>
    </row>
    <row r="22" spans="1:7" ht="14.25">
      <c r="A22" s="2"/>
      <c r="B22" s="2">
        <v>2141</v>
      </c>
      <c r="C22" s="2" t="s">
        <v>25</v>
      </c>
      <c r="D22" s="2">
        <v>2000</v>
      </c>
      <c r="E22" s="2"/>
      <c r="F22" s="2"/>
      <c r="G22" s="2"/>
    </row>
    <row r="23" spans="1:7" ht="14.25">
      <c r="A23" s="2"/>
      <c r="B23" s="2">
        <v>2132</v>
      </c>
      <c r="C23" s="2" t="s">
        <v>26</v>
      </c>
      <c r="D23" s="2">
        <v>500</v>
      </c>
      <c r="E23" s="2"/>
      <c r="F23" s="2"/>
      <c r="G23" s="2"/>
    </row>
    <row r="24" spans="1:7" ht="15.75" thickBot="1">
      <c r="A24" s="4"/>
      <c r="B24" s="4">
        <v>2111</v>
      </c>
      <c r="C24" s="4" t="s">
        <v>27</v>
      </c>
      <c r="D24" s="4">
        <v>1000</v>
      </c>
      <c r="E24" s="4"/>
      <c r="F24" s="11">
        <f>D21+D22+D23+D24</f>
        <v>3500</v>
      </c>
      <c r="G24" s="2"/>
    </row>
    <row r="25" spans="1:7" ht="15">
      <c r="A25" s="9">
        <v>6310</v>
      </c>
      <c r="B25" s="9"/>
      <c r="C25" s="9" t="s">
        <v>25</v>
      </c>
      <c r="D25" s="9">
        <v>2000</v>
      </c>
      <c r="E25" s="9"/>
      <c r="F25" s="13">
        <v>2000</v>
      </c>
      <c r="G25" s="2"/>
    </row>
    <row r="26" spans="1:7" ht="15">
      <c r="A26" s="7"/>
      <c r="B26" s="3"/>
      <c r="C26" s="3"/>
      <c r="D26" s="3"/>
      <c r="E26" s="3"/>
      <c r="F26" s="3"/>
      <c r="G26" s="2"/>
    </row>
    <row r="27" spans="1:7" ht="15">
      <c r="A27" s="6" t="s">
        <v>28</v>
      </c>
      <c r="B27" s="2"/>
      <c r="C27" s="2"/>
      <c r="D27" s="2"/>
      <c r="E27" s="2"/>
      <c r="F27" s="6">
        <f>F10+F15+F17+F19+F20+F24+F25</f>
        <v>757700</v>
      </c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5">
      <c r="A29" s="6" t="s">
        <v>29</v>
      </c>
      <c r="B29" s="2"/>
      <c r="C29" s="2"/>
      <c r="D29" s="2"/>
      <c r="E29" s="2"/>
      <c r="F29" s="2"/>
      <c r="G29" s="2"/>
    </row>
    <row r="30" spans="1:7" ht="14.25">
      <c r="A30" s="2">
        <v>2212</v>
      </c>
      <c r="B30" s="2">
        <v>5021</v>
      </c>
      <c r="C30" s="2" t="s">
        <v>30</v>
      </c>
      <c r="D30" s="2"/>
      <c r="E30" s="2">
        <v>2000</v>
      </c>
      <c r="F30" s="2"/>
      <c r="G30" s="2"/>
    </row>
    <row r="31" spans="1:7" ht="15.75" thickBot="1">
      <c r="A31" s="4"/>
      <c r="B31" s="4">
        <v>5171</v>
      </c>
      <c r="C31" s="4" t="s">
        <v>31</v>
      </c>
      <c r="D31" s="4"/>
      <c r="E31" s="4">
        <v>98000</v>
      </c>
      <c r="F31" s="11">
        <f>E30+E31</f>
        <v>100000</v>
      </c>
      <c r="G31" s="2"/>
    </row>
    <row r="32" spans="1:7" ht="15.75" thickBot="1">
      <c r="A32" s="5">
        <v>2221</v>
      </c>
      <c r="B32" s="5">
        <v>5323</v>
      </c>
      <c r="C32" s="5" t="s">
        <v>32</v>
      </c>
      <c r="D32" s="5"/>
      <c r="E32" s="5">
        <v>7500</v>
      </c>
      <c r="F32" s="12">
        <f>E32</f>
        <v>7500</v>
      </c>
      <c r="G32" s="2"/>
    </row>
    <row r="33" spans="1:7" ht="15.75" thickBot="1">
      <c r="A33" s="5">
        <v>3113</v>
      </c>
      <c r="B33" s="5">
        <v>5321</v>
      </c>
      <c r="C33" s="5" t="s">
        <v>33</v>
      </c>
      <c r="D33" s="5"/>
      <c r="E33" s="5">
        <v>55000</v>
      </c>
      <c r="F33" s="12">
        <f>E33</f>
        <v>55000</v>
      </c>
      <c r="G33" s="2"/>
    </row>
    <row r="34" spans="1:7" ht="14.25">
      <c r="A34" s="3">
        <v>3314</v>
      </c>
      <c r="B34" s="3">
        <v>5021</v>
      </c>
      <c r="C34" s="3" t="s">
        <v>34</v>
      </c>
      <c r="D34" s="3"/>
      <c r="E34" s="3">
        <v>750</v>
      </c>
      <c r="F34" s="3"/>
      <c r="G34" s="2"/>
    </row>
    <row r="35" spans="1:7" ht="15.75" thickBot="1">
      <c r="A35" s="4"/>
      <c r="B35" s="4">
        <v>5136</v>
      </c>
      <c r="C35" s="4" t="s">
        <v>35</v>
      </c>
      <c r="D35" s="4"/>
      <c r="E35" s="4">
        <v>250</v>
      </c>
      <c r="F35" s="11">
        <f>E34+E35</f>
        <v>1000</v>
      </c>
      <c r="G35" s="2"/>
    </row>
    <row r="36" spans="1:7" ht="14.25">
      <c r="A36" s="3">
        <v>3349</v>
      </c>
      <c r="B36" s="3">
        <v>5139</v>
      </c>
      <c r="C36" s="3" t="s">
        <v>36</v>
      </c>
      <c r="D36" s="3"/>
      <c r="E36" s="3">
        <v>1000</v>
      </c>
      <c r="F36" s="3"/>
      <c r="G36" s="2"/>
    </row>
    <row r="37" spans="1:7" ht="14.25">
      <c r="A37" s="2"/>
      <c r="B37" s="2">
        <v>5154</v>
      </c>
      <c r="C37" s="2" t="s">
        <v>37</v>
      </c>
      <c r="D37" s="2"/>
      <c r="E37" s="2">
        <v>25000</v>
      </c>
      <c r="F37" s="2"/>
      <c r="G37" s="2"/>
    </row>
    <row r="38" spans="1:7" ht="15.75" thickBot="1">
      <c r="A38" s="4"/>
      <c r="B38" s="4">
        <v>5171</v>
      </c>
      <c r="C38" s="4" t="s">
        <v>38</v>
      </c>
      <c r="D38" s="4"/>
      <c r="E38" s="4">
        <v>14000</v>
      </c>
      <c r="F38" s="11">
        <f>E36+E37+E38</f>
        <v>40000</v>
      </c>
      <c r="G38" s="2"/>
    </row>
    <row r="39" spans="1:7" ht="14.25">
      <c r="A39" s="3">
        <v>3399</v>
      </c>
      <c r="B39" s="3">
        <v>5021</v>
      </c>
      <c r="C39" s="3" t="s">
        <v>39</v>
      </c>
      <c r="D39" s="3"/>
      <c r="E39" s="3">
        <v>5500</v>
      </c>
      <c r="F39" s="3"/>
      <c r="G39" s="2"/>
    </row>
    <row r="40" spans="1:7" ht="14.25">
      <c r="A40" s="2"/>
      <c r="B40" s="2">
        <v>5121</v>
      </c>
      <c r="C40" s="2" t="s">
        <v>40</v>
      </c>
      <c r="D40" s="2"/>
      <c r="E40" s="2">
        <v>1000</v>
      </c>
      <c r="F40" s="2"/>
      <c r="G40" s="2"/>
    </row>
    <row r="41" spans="1:7" ht="14.25">
      <c r="A41" s="2"/>
      <c r="B41" s="2">
        <v>5154</v>
      </c>
      <c r="C41" s="2" t="s">
        <v>41</v>
      </c>
      <c r="D41" s="2"/>
      <c r="E41" s="2">
        <v>14000</v>
      </c>
      <c r="F41" s="2"/>
      <c r="G41" s="2"/>
    </row>
    <row r="42" spans="1:7" ht="14.25">
      <c r="A42" s="2"/>
      <c r="B42" s="2">
        <v>5155</v>
      </c>
      <c r="C42" s="2" t="s">
        <v>42</v>
      </c>
      <c r="D42" s="2"/>
      <c r="E42" s="2">
        <v>16000</v>
      </c>
      <c r="F42" s="2"/>
      <c r="G42" s="2"/>
    </row>
    <row r="43" spans="1:7" ht="14.25">
      <c r="A43" s="2"/>
      <c r="B43" s="2">
        <v>5161</v>
      </c>
      <c r="C43" s="2" t="s">
        <v>43</v>
      </c>
      <c r="D43" s="2"/>
      <c r="E43" s="2">
        <v>3000</v>
      </c>
      <c r="F43" s="2"/>
      <c r="G43" s="2"/>
    </row>
    <row r="44" spans="1:7" ht="14.25">
      <c r="A44" s="2"/>
      <c r="B44" s="2">
        <v>5171</v>
      </c>
      <c r="C44" s="2" t="s">
        <v>44</v>
      </c>
      <c r="D44" s="2"/>
      <c r="E44" s="2">
        <v>14500</v>
      </c>
      <c r="F44" s="2"/>
      <c r="G44" s="2"/>
    </row>
    <row r="45" spans="1:7" ht="15.75" thickBot="1">
      <c r="A45" s="4"/>
      <c r="B45" s="4">
        <v>5194</v>
      </c>
      <c r="C45" s="4" t="s">
        <v>45</v>
      </c>
      <c r="D45" s="4"/>
      <c r="E45" s="4">
        <v>6000</v>
      </c>
      <c r="F45" s="11">
        <f>E39+E40+E41+E42+E43+E44+E45</f>
        <v>60000</v>
      </c>
      <c r="G45" s="2"/>
    </row>
    <row r="46" spans="1:7" ht="14.25">
      <c r="A46" s="3">
        <v>3612</v>
      </c>
      <c r="B46" s="3">
        <v>5021</v>
      </c>
      <c r="C46" s="3" t="s">
        <v>46</v>
      </c>
      <c r="D46" s="3"/>
      <c r="E46" s="3">
        <v>500</v>
      </c>
      <c r="F46" s="3"/>
      <c r="G46" s="2"/>
    </row>
    <row r="47" spans="1:7" ht="15.75" thickBot="1">
      <c r="A47" s="4"/>
      <c r="B47" s="4">
        <v>5171</v>
      </c>
      <c r="C47" s="4" t="s">
        <v>47</v>
      </c>
      <c r="D47" s="4"/>
      <c r="E47" s="4">
        <v>500</v>
      </c>
      <c r="F47" s="11">
        <f>E46+E47</f>
        <v>1000</v>
      </c>
      <c r="G47" s="2"/>
    </row>
    <row r="48" spans="1:7" ht="14.25">
      <c r="A48" s="3">
        <v>3631</v>
      </c>
      <c r="B48" s="3">
        <v>5021</v>
      </c>
      <c r="C48" s="3" t="s">
        <v>48</v>
      </c>
      <c r="D48" s="3"/>
      <c r="E48" s="3">
        <v>1000</v>
      </c>
      <c r="F48" s="3"/>
      <c r="G48" s="2"/>
    </row>
    <row r="49" spans="1:7" ht="14.25">
      <c r="A49" s="2"/>
      <c r="B49" s="2">
        <v>5139</v>
      </c>
      <c r="C49" s="2" t="s">
        <v>49</v>
      </c>
      <c r="D49" s="2"/>
      <c r="E49" s="2">
        <v>2000</v>
      </c>
      <c r="F49" s="2"/>
      <c r="G49" s="2"/>
    </row>
    <row r="50" spans="1:7" ht="14.25">
      <c r="A50" s="2"/>
      <c r="B50" s="2">
        <v>5154</v>
      </c>
      <c r="C50" s="2" t="s">
        <v>50</v>
      </c>
      <c r="D50" s="2"/>
      <c r="E50" s="2">
        <v>8000</v>
      </c>
      <c r="F50" s="2"/>
      <c r="G50" s="2"/>
    </row>
    <row r="51" spans="1:7" ht="15.75" thickBot="1">
      <c r="A51" s="4"/>
      <c r="B51" s="4">
        <v>5171</v>
      </c>
      <c r="C51" s="4" t="s">
        <v>51</v>
      </c>
      <c r="D51" s="4"/>
      <c r="E51" s="4">
        <v>5000</v>
      </c>
      <c r="F51" s="11">
        <f>E48+E49+E50+E51</f>
        <v>16000</v>
      </c>
      <c r="G51" s="2"/>
    </row>
    <row r="52" spans="1:7" ht="14.25">
      <c r="A52" s="3">
        <v>3632</v>
      </c>
      <c r="B52" s="3">
        <v>5021</v>
      </c>
      <c r="C52" s="3" t="s">
        <v>52</v>
      </c>
      <c r="D52" s="3"/>
      <c r="E52" s="3">
        <v>4000</v>
      </c>
      <c r="F52" s="3"/>
      <c r="G52" s="2"/>
    </row>
    <row r="53" spans="1:7" ht="14.25">
      <c r="A53" s="2"/>
      <c r="B53" s="2">
        <v>5151</v>
      </c>
      <c r="C53" s="2" t="s">
        <v>40</v>
      </c>
      <c r="D53" s="2"/>
      <c r="E53" s="2">
        <v>1000</v>
      </c>
      <c r="F53" s="2"/>
      <c r="G53" s="2"/>
    </row>
    <row r="54" spans="1:7" ht="14.25">
      <c r="A54" s="2"/>
      <c r="B54" s="2">
        <v>5156</v>
      </c>
      <c r="C54" s="2" t="s">
        <v>53</v>
      </c>
      <c r="D54" s="2"/>
      <c r="E54" s="2">
        <v>1000</v>
      </c>
      <c r="F54" s="2"/>
      <c r="G54" s="2"/>
    </row>
    <row r="55" spans="1:7" ht="15.75" thickBot="1">
      <c r="A55" s="4"/>
      <c r="B55" s="4">
        <v>5171</v>
      </c>
      <c r="C55" s="4" t="s">
        <v>47</v>
      </c>
      <c r="D55" s="4"/>
      <c r="E55" s="4">
        <v>6000</v>
      </c>
      <c r="F55" s="11">
        <f>E52+E53+E54+E55</f>
        <v>12000</v>
      </c>
      <c r="G55" s="2"/>
    </row>
    <row r="56" spans="1:7" ht="14.25">
      <c r="A56" s="3">
        <v>3722</v>
      </c>
      <c r="B56" s="3">
        <v>5021</v>
      </c>
      <c r="C56" s="3" t="s">
        <v>54</v>
      </c>
      <c r="D56" s="3"/>
      <c r="E56" s="3">
        <v>1000</v>
      </c>
      <c r="F56" s="3"/>
      <c r="G56" s="2"/>
    </row>
    <row r="57" spans="1:7" ht="15.75" thickBot="1">
      <c r="A57" s="4"/>
      <c r="B57" s="4">
        <v>5169</v>
      </c>
      <c r="C57" s="4" t="s">
        <v>55</v>
      </c>
      <c r="D57" s="4"/>
      <c r="E57" s="4">
        <v>59000</v>
      </c>
      <c r="F57" s="11">
        <f>E56+E57</f>
        <v>60000</v>
      </c>
      <c r="G57" s="2"/>
    </row>
    <row r="58" spans="1:7" ht="14.25">
      <c r="A58" s="3">
        <v>3745</v>
      </c>
      <c r="B58" s="3">
        <v>5021</v>
      </c>
      <c r="C58" s="3" t="s">
        <v>56</v>
      </c>
      <c r="D58" s="3"/>
      <c r="E58" s="3">
        <v>500</v>
      </c>
      <c r="F58" s="3"/>
      <c r="G58" s="2"/>
    </row>
    <row r="59" spans="1:7" ht="14.25">
      <c r="A59" s="2"/>
      <c r="B59" s="2">
        <v>5156</v>
      </c>
      <c r="C59" s="2" t="s">
        <v>53</v>
      </c>
      <c r="D59" s="2"/>
      <c r="E59" s="2">
        <v>500</v>
      </c>
      <c r="F59" s="2"/>
      <c r="G59" s="2"/>
    </row>
    <row r="60" spans="1:7" ht="14.25">
      <c r="A60" s="2"/>
      <c r="B60" s="2">
        <v>5139</v>
      </c>
      <c r="C60" s="2" t="s">
        <v>57</v>
      </c>
      <c r="D60" s="2"/>
      <c r="E60" s="2">
        <v>500</v>
      </c>
      <c r="F60" s="2"/>
      <c r="G60" s="2"/>
    </row>
    <row r="61" spans="1:7" ht="14.25">
      <c r="A61" s="2"/>
      <c r="B61" s="2">
        <v>5169</v>
      </c>
      <c r="C61" s="2" t="s">
        <v>58</v>
      </c>
      <c r="D61" s="2"/>
      <c r="E61" s="2">
        <v>200</v>
      </c>
      <c r="F61" s="2"/>
      <c r="G61" s="2"/>
    </row>
    <row r="62" spans="1:7" ht="15.75" thickBot="1">
      <c r="A62" s="4"/>
      <c r="B62" s="4">
        <v>5171</v>
      </c>
      <c r="C62" s="4" t="s">
        <v>44</v>
      </c>
      <c r="D62" s="4"/>
      <c r="E62" s="4">
        <v>300</v>
      </c>
      <c r="F62" s="11">
        <f>E58+E59+E60+E61+E62</f>
        <v>2000</v>
      </c>
      <c r="G62" s="2"/>
    </row>
    <row r="63" spans="1:7" ht="14.25">
      <c r="A63" s="3">
        <v>6112</v>
      </c>
      <c r="B63" s="3">
        <v>5023</v>
      </c>
      <c r="C63" s="3" t="s">
        <v>59</v>
      </c>
      <c r="D63" s="3"/>
      <c r="E63" s="3">
        <v>214000</v>
      </c>
      <c r="F63" s="3"/>
      <c r="G63" s="2"/>
    </row>
    <row r="64" spans="1:7" ht="15.75" thickBot="1">
      <c r="A64" s="4"/>
      <c r="B64" s="4">
        <v>5173</v>
      </c>
      <c r="C64" s="4" t="s">
        <v>60</v>
      </c>
      <c r="D64" s="4"/>
      <c r="E64" s="4">
        <v>6000</v>
      </c>
      <c r="F64" s="11">
        <f>E63+E64</f>
        <v>220000</v>
      </c>
      <c r="G64" s="2"/>
    </row>
    <row r="65" spans="1:7" ht="14.25">
      <c r="A65" s="3">
        <v>6171</v>
      </c>
      <c r="B65" s="3">
        <v>5021</v>
      </c>
      <c r="C65" s="3" t="s">
        <v>61</v>
      </c>
      <c r="D65" s="3"/>
      <c r="E65" s="3">
        <v>40000</v>
      </c>
      <c r="F65" s="3"/>
      <c r="G65" s="2"/>
    </row>
    <row r="66" spans="1:7" ht="14.25">
      <c r="A66" s="2"/>
      <c r="B66" s="2">
        <v>5139</v>
      </c>
      <c r="C66" s="2" t="s">
        <v>62</v>
      </c>
      <c r="D66" s="2"/>
      <c r="E66" s="2">
        <v>7000</v>
      </c>
      <c r="F66" s="2"/>
      <c r="G66" s="2"/>
    </row>
    <row r="67" spans="1:7" ht="14.25">
      <c r="A67" s="2"/>
      <c r="B67" s="2">
        <v>5149</v>
      </c>
      <c r="C67" s="2" t="s">
        <v>63</v>
      </c>
      <c r="D67" s="2"/>
      <c r="E67" s="2">
        <v>7000</v>
      </c>
      <c r="F67" s="2"/>
      <c r="G67" s="2"/>
    </row>
    <row r="68" spans="1:7" ht="14.25">
      <c r="A68" s="2"/>
      <c r="B68" s="2">
        <v>5151</v>
      </c>
      <c r="C68" s="2" t="s">
        <v>40</v>
      </c>
      <c r="D68" s="2"/>
      <c r="E68" s="2">
        <v>500</v>
      </c>
      <c r="F68" s="2"/>
      <c r="G68" s="2"/>
    </row>
    <row r="69" spans="1:7" ht="14.25">
      <c r="A69" s="2"/>
      <c r="B69" s="2">
        <v>5154</v>
      </c>
      <c r="C69" s="2" t="s">
        <v>50</v>
      </c>
      <c r="D69" s="2"/>
      <c r="E69" s="2">
        <v>1000</v>
      </c>
      <c r="F69" s="2"/>
      <c r="G69" s="2"/>
    </row>
    <row r="70" spans="1:7" ht="14.25">
      <c r="A70" s="2"/>
      <c r="B70" s="2">
        <v>5155</v>
      </c>
      <c r="C70" s="2" t="s">
        <v>42</v>
      </c>
      <c r="D70" s="2"/>
      <c r="E70" s="2">
        <v>18000</v>
      </c>
      <c r="F70" s="2"/>
      <c r="G70" s="2"/>
    </row>
    <row r="71" spans="1:7" ht="14.25">
      <c r="A71" s="2"/>
      <c r="B71" s="2">
        <v>5156</v>
      </c>
      <c r="C71" s="2" t="s">
        <v>53</v>
      </c>
      <c r="D71" s="2"/>
      <c r="E71" s="2">
        <v>1000</v>
      </c>
      <c r="F71" s="2"/>
      <c r="G71" s="2"/>
    </row>
    <row r="72" spans="1:7" ht="14.25">
      <c r="A72" s="2"/>
      <c r="B72" s="2">
        <v>5161</v>
      </c>
      <c r="C72" s="2" t="s">
        <v>43</v>
      </c>
      <c r="D72" s="2"/>
      <c r="E72" s="2">
        <v>1500</v>
      </c>
      <c r="F72" s="2"/>
      <c r="G72" s="2"/>
    </row>
    <row r="73" spans="1:7" ht="14.25">
      <c r="A73" s="2"/>
      <c r="B73" s="2">
        <v>5162</v>
      </c>
      <c r="C73" s="2" t="s">
        <v>64</v>
      </c>
      <c r="D73" s="2"/>
      <c r="E73" s="2">
        <v>18000</v>
      </c>
      <c r="F73" s="2"/>
      <c r="G73" s="2"/>
    </row>
    <row r="74" spans="1:7" ht="14.25">
      <c r="A74" s="2"/>
      <c r="B74" s="2">
        <v>5163</v>
      </c>
      <c r="C74" s="2" t="s">
        <v>65</v>
      </c>
      <c r="D74" s="2"/>
      <c r="E74" s="2">
        <v>12000</v>
      </c>
      <c r="F74" s="2"/>
      <c r="G74" s="2"/>
    </row>
    <row r="75" spans="1:7" ht="14.25">
      <c r="A75" s="2"/>
      <c r="B75" s="2">
        <v>5168</v>
      </c>
      <c r="C75" s="2" t="s">
        <v>66</v>
      </c>
      <c r="D75" s="2"/>
      <c r="E75" s="2">
        <v>7000</v>
      </c>
      <c r="F75" s="2"/>
      <c r="G75" s="2"/>
    </row>
    <row r="76" spans="1:7" ht="14.25">
      <c r="A76" s="2"/>
      <c r="B76" s="2">
        <v>5169</v>
      </c>
      <c r="C76" s="2" t="s">
        <v>67</v>
      </c>
      <c r="D76" s="2"/>
      <c r="E76" s="2">
        <v>3000</v>
      </c>
      <c r="F76" s="2"/>
      <c r="G76" s="2"/>
    </row>
    <row r="77" spans="1:7" ht="14.25">
      <c r="A77" s="2"/>
      <c r="B77" s="2">
        <v>5171</v>
      </c>
      <c r="C77" s="2" t="s">
        <v>31</v>
      </c>
      <c r="D77" s="2"/>
      <c r="E77" s="2">
        <v>17000</v>
      </c>
      <c r="F77" s="2"/>
      <c r="G77" s="2"/>
    </row>
    <row r="78" spans="1:7" ht="14.25">
      <c r="A78" s="2"/>
      <c r="B78" s="2">
        <v>5173</v>
      </c>
      <c r="C78" s="2" t="s">
        <v>60</v>
      </c>
      <c r="D78" s="2"/>
      <c r="E78" s="2">
        <v>4000</v>
      </c>
      <c r="F78" s="2"/>
      <c r="G78" s="2"/>
    </row>
    <row r="79" spans="1:7" ht="14.25">
      <c r="A79" s="2"/>
      <c r="B79" s="2">
        <v>5175</v>
      </c>
      <c r="C79" s="2" t="s">
        <v>68</v>
      </c>
      <c r="D79" s="2"/>
      <c r="E79" s="2">
        <v>1700</v>
      </c>
      <c r="F79" s="2"/>
      <c r="G79" s="2"/>
    </row>
    <row r="80" spans="1:7" ht="14.25">
      <c r="A80" s="2"/>
      <c r="B80" s="2">
        <v>5182</v>
      </c>
      <c r="C80" s="2" t="s">
        <v>69</v>
      </c>
      <c r="D80" s="2"/>
      <c r="E80" s="2">
        <v>11000</v>
      </c>
      <c r="F80" s="2"/>
      <c r="G80" s="2"/>
    </row>
    <row r="81" spans="1:7" ht="14.25">
      <c r="A81" s="2"/>
      <c r="B81" s="2">
        <v>5166</v>
      </c>
      <c r="C81" s="2" t="s">
        <v>70</v>
      </c>
      <c r="D81" s="2"/>
      <c r="E81" s="2">
        <v>1000</v>
      </c>
      <c r="F81" s="2"/>
      <c r="G81" s="2"/>
    </row>
    <row r="82" spans="1:7" ht="14.25">
      <c r="A82" s="2"/>
      <c r="B82" s="2">
        <v>5167</v>
      </c>
      <c r="C82" s="2" t="s">
        <v>71</v>
      </c>
      <c r="D82" s="2"/>
      <c r="E82" s="2">
        <v>3000</v>
      </c>
      <c r="F82" s="2"/>
      <c r="G82" s="2"/>
    </row>
    <row r="83" spans="1:7" ht="14.25">
      <c r="A83" s="10"/>
      <c r="B83" s="10">
        <v>5032</v>
      </c>
      <c r="C83" s="10"/>
      <c r="D83" s="10"/>
      <c r="E83" s="10">
        <v>7000</v>
      </c>
      <c r="F83" s="10"/>
      <c r="G83" s="2"/>
    </row>
    <row r="84" spans="1:7" ht="14.25">
      <c r="A84" s="10"/>
      <c r="B84" s="10">
        <v>5321</v>
      </c>
      <c r="C84" s="10"/>
      <c r="D84" s="10"/>
      <c r="E84" s="10">
        <v>20000</v>
      </c>
      <c r="F84" s="10"/>
      <c r="G84" s="2"/>
    </row>
    <row r="85" spans="1:7" ht="15.75" thickBot="1">
      <c r="A85" s="4"/>
      <c r="B85" s="4">
        <v>6121</v>
      </c>
      <c r="C85" s="4" t="s">
        <v>72</v>
      </c>
      <c r="D85" s="4"/>
      <c r="E85" s="4">
        <v>0</v>
      </c>
      <c r="F85" s="11">
        <f>E65+E66+E67+E68+E69+E70+E71+E72+E73+E74+E75+E76+E77+E78+E79+E80+E81+E82+E83+E84+E85</f>
        <v>180700</v>
      </c>
      <c r="G85" s="2"/>
    </row>
    <row r="86" spans="1:7" ht="14.25">
      <c r="A86" s="9"/>
      <c r="B86" s="9"/>
      <c r="C86" s="9"/>
      <c r="D86" s="9"/>
      <c r="E86" s="9"/>
      <c r="F86" s="9"/>
      <c r="G86" s="2"/>
    </row>
    <row r="87" spans="1:7" ht="14.25">
      <c r="A87" s="9">
        <v>6321</v>
      </c>
      <c r="B87" s="9">
        <v>5141</v>
      </c>
      <c r="C87" s="9"/>
      <c r="D87" s="9"/>
      <c r="E87" s="9">
        <v>2500</v>
      </c>
      <c r="F87" s="9"/>
      <c r="G87" s="2"/>
    </row>
    <row r="88" spans="1:7" ht="14.25">
      <c r="A88" s="3"/>
      <c r="B88" s="3"/>
      <c r="C88" s="3"/>
      <c r="D88" s="3"/>
      <c r="E88" s="3"/>
      <c r="F88" s="3">
        <v>2500</v>
      </c>
      <c r="G88" s="2"/>
    </row>
    <row r="89" spans="1:7" ht="15">
      <c r="A89" s="6" t="s">
        <v>73</v>
      </c>
      <c r="B89" s="2"/>
      <c r="C89" s="2"/>
      <c r="D89" s="2"/>
      <c r="E89" s="2"/>
      <c r="F89" s="6">
        <f>F31+F32+F33+F35+F38+F45+F47+F51+F55+F57+F62+F64+F85+F88</f>
        <v>757700</v>
      </c>
      <c r="G89" s="2"/>
    </row>
    <row r="90" spans="1:7" ht="14.25">
      <c r="A90" s="2"/>
      <c r="B90" s="2"/>
      <c r="C90" s="2"/>
      <c r="D90" s="2"/>
      <c r="E90" s="2"/>
      <c r="F90" s="2"/>
      <c r="G90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67">
      <selection activeCell="C83" sqref="C83"/>
    </sheetView>
  </sheetViews>
  <sheetFormatPr defaultColWidth="9.140625" defaultRowHeight="15"/>
  <cols>
    <col min="1" max="1" width="10.28125" style="0" customWidth="1"/>
    <col min="2" max="2" width="11.00390625" style="0" customWidth="1"/>
    <col min="3" max="3" width="34.7109375" style="0" customWidth="1"/>
    <col min="4" max="4" width="11.00390625" style="0" customWidth="1"/>
    <col min="5" max="5" width="10.8515625" style="0" customWidth="1"/>
    <col min="7" max="7" width="31.8515625" style="0" customWidth="1"/>
  </cols>
  <sheetData>
    <row r="1" ht="15">
      <c r="A1" s="1" t="s">
        <v>126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5000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10000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110000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230000</v>
      </c>
      <c r="E10" s="4"/>
      <c r="F10" s="11">
        <f>D5+D6+D7+D8+D9+D10</f>
        <v>455000</v>
      </c>
      <c r="G10" s="2"/>
    </row>
    <row r="11" spans="1:7" ht="14.25">
      <c r="A11" s="3"/>
      <c r="B11" s="3">
        <v>1340</v>
      </c>
      <c r="C11" s="3" t="s">
        <v>14</v>
      </c>
      <c r="D11" s="3">
        <v>48000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1000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/>
      <c r="E13" s="2"/>
      <c r="F13" s="2"/>
      <c r="G13" s="2"/>
    </row>
    <row r="14" spans="1:7" ht="14.25">
      <c r="A14" s="2"/>
      <c r="B14" s="2">
        <v>1351</v>
      </c>
      <c r="C14" s="2" t="s">
        <v>122</v>
      </c>
      <c r="D14" s="2"/>
      <c r="E14" s="2"/>
      <c r="F14" s="2"/>
      <c r="G14" s="2"/>
    </row>
    <row r="15" spans="1:7" ht="14.25">
      <c r="A15" s="2"/>
      <c r="B15" s="2">
        <v>1361</v>
      </c>
      <c r="C15" s="2" t="s">
        <v>123</v>
      </c>
      <c r="D15" s="2"/>
      <c r="E15" s="2"/>
      <c r="F15" s="2"/>
      <c r="G15" s="2"/>
    </row>
    <row r="16" spans="1:7" ht="14.25">
      <c r="A16" s="2"/>
      <c r="B16" s="2">
        <v>1511</v>
      </c>
      <c r="C16" s="2" t="s">
        <v>17</v>
      </c>
      <c r="D16" s="2">
        <v>90000</v>
      </c>
      <c r="E16" s="2"/>
      <c r="F16" s="2">
        <v>139000</v>
      </c>
      <c r="G16" s="2"/>
    </row>
    <row r="17" spans="1:7" ht="15.75" thickBot="1">
      <c r="A17" s="4"/>
      <c r="B17" s="4">
        <v>4122</v>
      </c>
      <c r="C17" s="4" t="s">
        <v>18</v>
      </c>
      <c r="D17" s="4"/>
      <c r="E17" s="4"/>
      <c r="F17" s="11"/>
      <c r="G17" s="2"/>
    </row>
    <row r="18" spans="1:7" ht="14.25">
      <c r="A18" s="3">
        <v>3349</v>
      </c>
      <c r="B18" s="3">
        <v>2111</v>
      </c>
      <c r="C18" s="3" t="s">
        <v>19</v>
      </c>
      <c r="D18" s="3">
        <v>27000</v>
      </c>
      <c r="E18" s="3"/>
      <c r="F18" s="3"/>
      <c r="G18" s="2"/>
    </row>
    <row r="19" spans="1:7" ht="15.75" thickBot="1">
      <c r="A19" s="4"/>
      <c r="B19" s="4">
        <v>2132</v>
      </c>
      <c r="C19" s="4" t="s">
        <v>20</v>
      </c>
      <c r="D19" s="4">
        <v>50000</v>
      </c>
      <c r="E19" s="4"/>
      <c r="F19" s="11">
        <v>77000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38000</v>
      </c>
      <c r="E20" s="5"/>
      <c r="F20" s="12">
        <f>D20</f>
        <v>38000</v>
      </c>
      <c r="G20" s="2"/>
    </row>
    <row r="21" spans="1:7" ht="15">
      <c r="A21" s="14"/>
      <c r="B21" s="14">
        <v>2324</v>
      </c>
      <c r="C21" s="14" t="s">
        <v>100</v>
      </c>
      <c r="D21" s="14">
        <v>40000</v>
      </c>
      <c r="E21" s="14"/>
      <c r="F21" s="15">
        <v>40000</v>
      </c>
      <c r="G21" s="2"/>
    </row>
    <row r="22" spans="1:7" ht="14.25">
      <c r="A22" s="3">
        <v>3722</v>
      </c>
      <c r="B22" s="3">
        <v>2324</v>
      </c>
      <c r="C22" s="3" t="s">
        <v>99</v>
      </c>
      <c r="D22" s="3">
        <v>9000</v>
      </c>
      <c r="E22" s="3"/>
      <c r="F22" s="3">
        <v>9000</v>
      </c>
      <c r="G22" s="2"/>
    </row>
    <row r="23" spans="1:7" ht="14.25">
      <c r="A23" s="16">
        <v>3725</v>
      </c>
      <c r="B23" s="16">
        <v>2111</v>
      </c>
      <c r="C23" s="16" t="s">
        <v>119</v>
      </c>
      <c r="D23" s="16">
        <v>1000</v>
      </c>
      <c r="E23" s="16"/>
      <c r="F23" s="16">
        <v>1000</v>
      </c>
      <c r="G23" s="2"/>
    </row>
    <row r="24" spans="1:7" ht="14.25">
      <c r="A24" s="2">
        <v>6171</v>
      </c>
      <c r="B24" s="2">
        <v>2132</v>
      </c>
      <c r="C24" s="2" t="s">
        <v>26</v>
      </c>
      <c r="D24" s="2">
        <v>4000</v>
      </c>
      <c r="E24" s="2"/>
      <c r="F24" s="2">
        <v>4000</v>
      </c>
      <c r="G24" s="2"/>
    </row>
    <row r="25" spans="1:7" ht="15.75" thickBot="1">
      <c r="A25" s="4"/>
      <c r="B25" s="4"/>
      <c r="C25" s="4"/>
      <c r="D25" s="4"/>
      <c r="E25" s="4"/>
      <c r="F25" s="11" t="e">
        <f>D22+#REF!+D24+D25</f>
        <v>#REF!</v>
      </c>
      <c r="G25" s="2"/>
    </row>
    <row r="26" spans="1:7" ht="15">
      <c r="A26" s="9">
        <v>6310</v>
      </c>
      <c r="B26" s="9">
        <v>2141</v>
      </c>
      <c r="C26" s="9" t="s">
        <v>25</v>
      </c>
      <c r="D26" s="9">
        <v>1000</v>
      </c>
      <c r="E26" s="9"/>
      <c r="F26" s="13">
        <v>1000</v>
      </c>
      <c r="G26" s="2"/>
    </row>
    <row r="27" spans="1:7" ht="15">
      <c r="A27" s="7"/>
      <c r="B27" s="3"/>
      <c r="C27" s="3"/>
      <c r="D27" s="3"/>
      <c r="E27" s="3"/>
      <c r="F27" s="3"/>
      <c r="G27" s="2"/>
    </row>
    <row r="28" spans="1:7" ht="15">
      <c r="A28" s="6" t="s">
        <v>28</v>
      </c>
      <c r="B28" s="2"/>
      <c r="C28" s="2"/>
      <c r="D28" s="2"/>
      <c r="E28" s="2"/>
      <c r="F28" s="6">
        <v>764000</v>
      </c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5">
      <c r="A30" s="6" t="s">
        <v>29</v>
      </c>
      <c r="B30" s="2"/>
      <c r="C30" s="2"/>
      <c r="D30" s="2"/>
      <c r="E30" s="2"/>
      <c r="F30" s="2"/>
      <c r="G30" s="2"/>
    </row>
    <row r="31" spans="1:7" ht="14.25">
      <c r="A31" s="2">
        <v>2212</v>
      </c>
      <c r="B31" s="2">
        <v>5169</v>
      </c>
      <c r="C31" s="2" t="s">
        <v>96</v>
      </c>
      <c r="D31" s="2"/>
      <c r="E31" s="2">
        <v>10000</v>
      </c>
      <c r="F31" s="2">
        <v>10000</v>
      </c>
      <c r="G31" s="2"/>
    </row>
    <row r="32" spans="1:7" ht="14.25">
      <c r="A32" s="9">
        <v>2219</v>
      </c>
      <c r="B32" s="9">
        <v>5192</v>
      </c>
      <c r="C32" s="9" t="s">
        <v>125</v>
      </c>
      <c r="D32" s="9"/>
      <c r="E32" s="9">
        <v>90000</v>
      </c>
      <c r="F32" s="9">
        <v>90000</v>
      </c>
      <c r="G32" s="2"/>
    </row>
    <row r="33" spans="1:7" ht="15.75" thickBot="1">
      <c r="A33" s="5">
        <v>2221</v>
      </c>
      <c r="B33" s="5">
        <v>5323</v>
      </c>
      <c r="C33" s="5" t="s">
        <v>32</v>
      </c>
      <c r="D33" s="5"/>
      <c r="E33" s="5">
        <v>7000</v>
      </c>
      <c r="F33" s="12">
        <f>E33</f>
        <v>7000</v>
      </c>
      <c r="G33" s="2"/>
    </row>
    <row r="34" spans="1:7" ht="15.75" thickBot="1">
      <c r="A34" s="5">
        <v>3113</v>
      </c>
      <c r="B34" s="5">
        <v>5321</v>
      </c>
      <c r="C34" s="5" t="s">
        <v>33</v>
      </c>
      <c r="D34" s="5"/>
      <c r="E34" s="5">
        <v>50000</v>
      </c>
      <c r="F34" s="12">
        <f>E34</f>
        <v>50000</v>
      </c>
      <c r="G34" s="2"/>
    </row>
    <row r="35" spans="1:7" ht="14.25">
      <c r="A35" s="3">
        <v>3314</v>
      </c>
      <c r="B35" s="3">
        <v>5021</v>
      </c>
      <c r="C35" s="3" t="s">
        <v>34</v>
      </c>
      <c r="D35" s="3"/>
      <c r="E35" s="3"/>
      <c r="F35" s="3"/>
      <c r="G35" s="2"/>
    </row>
    <row r="36" spans="1:7" ht="15.75" thickBot="1">
      <c r="A36" s="4"/>
      <c r="B36" s="4">
        <v>5136</v>
      </c>
      <c r="C36" s="4" t="s">
        <v>35</v>
      </c>
      <c r="D36" s="4"/>
      <c r="E36" s="4"/>
      <c r="F36" s="11">
        <f>E35+E36</f>
        <v>0</v>
      </c>
      <c r="G36" s="2"/>
    </row>
    <row r="37" spans="1:7" ht="14.25">
      <c r="A37" s="3">
        <v>3349</v>
      </c>
      <c r="B37" s="3">
        <v>5169</v>
      </c>
      <c r="C37" s="3" t="s">
        <v>101</v>
      </c>
      <c r="D37" s="3"/>
      <c r="E37" s="3">
        <v>5000</v>
      </c>
      <c r="F37" s="3"/>
      <c r="G37" s="2"/>
    </row>
    <row r="38" spans="1:7" ht="14.25">
      <c r="A38" s="2"/>
      <c r="B38" s="2">
        <v>5154</v>
      </c>
      <c r="C38" s="2" t="s">
        <v>37</v>
      </c>
      <c r="D38" s="2"/>
      <c r="E38" s="2">
        <v>36000</v>
      </c>
      <c r="F38" s="2"/>
      <c r="G38" s="2"/>
    </row>
    <row r="39" spans="1:7" ht="15.75" thickBot="1">
      <c r="A39" s="4"/>
      <c r="B39" s="4">
        <v>5171</v>
      </c>
      <c r="C39" s="4" t="s">
        <v>38</v>
      </c>
      <c r="D39" s="4"/>
      <c r="E39" s="4">
        <v>5000</v>
      </c>
      <c r="F39" s="11">
        <f>E37+E38+E39</f>
        <v>46000</v>
      </c>
      <c r="G39" s="2"/>
    </row>
    <row r="40" spans="1:7" ht="14.25">
      <c r="A40" s="3">
        <v>3399</v>
      </c>
      <c r="B40" s="3">
        <v>5194</v>
      </c>
      <c r="C40" s="3" t="s">
        <v>102</v>
      </c>
      <c r="D40" s="3"/>
      <c r="E40" s="3">
        <v>5000</v>
      </c>
      <c r="F40" s="3">
        <v>5000</v>
      </c>
      <c r="G40" s="2"/>
    </row>
    <row r="41" spans="1:7" ht="15" thickBot="1">
      <c r="A41" s="3">
        <v>3612</v>
      </c>
      <c r="B41" s="3">
        <v>5171</v>
      </c>
      <c r="C41" s="4" t="s">
        <v>47</v>
      </c>
      <c r="D41" s="3"/>
      <c r="E41" s="3">
        <v>5000</v>
      </c>
      <c r="F41" s="3">
        <v>5000</v>
      </c>
      <c r="G41" s="2"/>
    </row>
    <row r="42" spans="1:7" ht="14.25">
      <c r="A42" s="3">
        <v>3631</v>
      </c>
      <c r="B42" s="3">
        <v>5171</v>
      </c>
      <c r="C42" s="2" t="s">
        <v>103</v>
      </c>
      <c r="D42" s="3"/>
      <c r="E42" s="3">
        <v>5000</v>
      </c>
      <c r="F42" s="3"/>
      <c r="G42" s="2"/>
    </row>
    <row r="43" spans="1:7" ht="14.25">
      <c r="A43" s="2"/>
      <c r="B43" s="2">
        <v>5154</v>
      </c>
      <c r="C43" s="2" t="s">
        <v>104</v>
      </c>
      <c r="D43" s="2"/>
      <c r="E43" s="2">
        <v>13000</v>
      </c>
      <c r="F43" s="2">
        <v>18000</v>
      </c>
      <c r="G43" s="2"/>
    </row>
    <row r="44" spans="1:7" ht="14.25">
      <c r="A44" s="3">
        <v>3632</v>
      </c>
      <c r="B44" s="3">
        <v>5021</v>
      </c>
      <c r="C44" s="2" t="s">
        <v>105</v>
      </c>
      <c r="D44" s="3"/>
      <c r="E44" s="3">
        <v>5000</v>
      </c>
      <c r="F44" s="3"/>
      <c r="G44" s="2"/>
    </row>
    <row r="45" spans="1:7" ht="14.25">
      <c r="A45" s="2"/>
      <c r="B45" s="2">
        <v>5151</v>
      </c>
      <c r="C45" s="2" t="s">
        <v>40</v>
      </c>
      <c r="D45" s="2"/>
      <c r="E45" s="2">
        <v>1000</v>
      </c>
      <c r="F45" s="2"/>
      <c r="G45" s="2"/>
    </row>
    <row r="46" spans="1:7" ht="14.25">
      <c r="A46" s="2"/>
      <c r="B46" s="2">
        <v>5156</v>
      </c>
      <c r="C46" s="10" t="s">
        <v>124</v>
      </c>
      <c r="D46" s="2"/>
      <c r="E46" s="2">
        <v>1000</v>
      </c>
      <c r="F46" s="2"/>
      <c r="G46" s="2"/>
    </row>
    <row r="47" spans="1:7" ht="15" thickBot="1">
      <c r="A47" s="2"/>
      <c r="B47" s="2">
        <v>5169</v>
      </c>
      <c r="C47" s="4" t="s">
        <v>106</v>
      </c>
      <c r="D47" s="2"/>
      <c r="E47" s="2">
        <v>5000</v>
      </c>
      <c r="F47" s="2">
        <v>12000</v>
      </c>
      <c r="G47" s="2"/>
    </row>
    <row r="48" spans="1:7" ht="15.75" thickBot="1">
      <c r="A48" s="4">
        <v>3722</v>
      </c>
      <c r="B48" s="4">
        <v>5169</v>
      </c>
      <c r="C48" s="3" t="s">
        <v>107</v>
      </c>
      <c r="D48" s="4"/>
      <c r="E48" s="4">
        <v>60000</v>
      </c>
      <c r="F48" s="11">
        <v>60000</v>
      </c>
      <c r="G48" s="2"/>
    </row>
    <row r="49" spans="1:7" ht="15">
      <c r="A49" s="9">
        <v>3725</v>
      </c>
      <c r="B49" s="9">
        <v>5169</v>
      </c>
      <c r="C49" s="16" t="s">
        <v>118</v>
      </c>
      <c r="D49" s="9"/>
      <c r="E49" s="9">
        <v>6000</v>
      </c>
      <c r="F49" s="13">
        <v>6000</v>
      </c>
      <c r="G49" s="2"/>
    </row>
    <row r="50" spans="1:7" ht="14.25">
      <c r="A50" s="3">
        <v>3745</v>
      </c>
      <c r="B50" s="3">
        <v>5156</v>
      </c>
      <c r="C50" s="2" t="s">
        <v>53</v>
      </c>
      <c r="D50" s="3"/>
      <c r="E50" s="3">
        <v>1000</v>
      </c>
      <c r="F50" s="3"/>
      <c r="G50" s="2"/>
    </row>
    <row r="51" spans="1:7" ht="14.25">
      <c r="A51" s="2"/>
      <c r="B51" s="2">
        <v>5139</v>
      </c>
      <c r="C51" s="2" t="s">
        <v>57</v>
      </c>
      <c r="D51" s="2"/>
      <c r="E51" s="2">
        <v>1000</v>
      </c>
      <c r="F51" s="2"/>
      <c r="G51" s="2"/>
    </row>
    <row r="52" spans="1:7" ht="14.25">
      <c r="A52" s="2"/>
      <c r="B52" s="2">
        <v>5169</v>
      </c>
      <c r="C52" s="2" t="s">
        <v>58</v>
      </c>
      <c r="D52" s="2"/>
      <c r="E52" s="2">
        <v>2000</v>
      </c>
      <c r="F52" s="2"/>
      <c r="G52" s="2"/>
    </row>
    <row r="53" spans="1:7" ht="15" thickBot="1">
      <c r="A53" s="2"/>
      <c r="B53" s="2">
        <v>5137</v>
      </c>
      <c r="C53" s="4" t="s">
        <v>97</v>
      </c>
      <c r="D53" s="2"/>
      <c r="E53" s="2">
        <v>30000</v>
      </c>
      <c r="F53" s="2">
        <v>34000</v>
      </c>
      <c r="G53" s="2"/>
    </row>
    <row r="54" spans="1:7" ht="15" thickBot="1">
      <c r="A54" s="3">
        <v>6112</v>
      </c>
      <c r="B54" s="3">
        <v>5023</v>
      </c>
      <c r="C54" s="4" t="s">
        <v>108</v>
      </c>
      <c r="D54" s="3"/>
      <c r="E54" s="3">
        <v>175000</v>
      </c>
      <c r="F54" s="3"/>
      <c r="G54" s="2"/>
    </row>
    <row r="55" spans="1:7" ht="14.25">
      <c r="A55" s="9"/>
      <c r="B55" s="9">
        <v>5032</v>
      </c>
      <c r="C55" s="9" t="s">
        <v>110</v>
      </c>
      <c r="D55" s="9"/>
      <c r="E55" s="9">
        <v>16000</v>
      </c>
      <c r="F55" s="9"/>
      <c r="G55" s="2"/>
    </row>
    <row r="56" spans="1:7" ht="14.25">
      <c r="A56" s="9"/>
      <c r="B56" s="9">
        <v>5162</v>
      </c>
      <c r="C56" s="9" t="s">
        <v>111</v>
      </c>
      <c r="D56" s="9"/>
      <c r="E56" s="9">
        <v>5000</v>
      </c>
      <c r="F56" s="9"/>
      <c r="G56" s="2"/>
    </row>
    <row r="57" spans="1:7" ht="15.75" thickBot="1">
      <c r="A57" s="4"/>
      <c r="B57" s="4">
        <v>5173</v>
      </c>
      <c r="C57" s="3" t="s">
        <v>60</v>
      </c>
      <c r="D57" s="4"/>
      <c r="E57" s="4">
        <v>2000</v>
      </c>
      <c r="F57" s="11">
        <v>198000</v>
      </c>
      <c r="G57" s="2"/>
    </row>
    <row r="58" spans="1:7" ht="14.25">
      <c r="A58" s="3">
        <v>6171</v>
      </c>
      <c r="B58" s="3">
        <v>5021</v>
      </c>
      <c r="C58" s="2" t="s">
        <v>109</v>
      </c>
      <c r="D58" s="3"/>
      <c r="E58" s="3">
        <v>37000</v>
      </c>
      <c r="F58" s="3"/>
      <c r="G58" s="2"/>
    </row>
    <row r="59" spans="1:7" ht="14.25">
      <c r="A59" s="16"/>
      <c r="B59" s="16">
        <v>5136</v>
      </c>
      <c r="C59" s="2" t="s">
        <v>112</v>
      </c>
      <c r="D59" s="16"/>
      <c r="E59" s="16">
        <v>1000</v>
      </c>
      <c r="F59" s="16"/>
      <c r="G59" s="2"/>
    </row>
    <row r="60" spans="1:7" ht="14.25">
      <c r="A60" s="2"/>
      <c r="B60" s="2">
        <v>5139</v>
      </c>
      <c r="C60" s="2" t="s">
        <v>49</v>
      </c>
      <c r="D60" s="2"/>
      <c r="E60" s="2">
        <v>10000</v>
      </c>
      <c r="F60" s="2"/>
      <c r="G60" s="2"/>
    </row>
    <row r="61" spans="1:7" ht="14.25">
      <c r="A61" s="2"/>
      <c r="B61" s="2">
        <v>5151</v>
      </c>
      <c r="C61" s="2" t="s">
        <v>40</v>
      </c>
      <c r="D61" s="2"/>
      <c r="E61" s="2">
        <v>5000</v>
      </c>
      <c r="F61" s="2"/>
      <c r="G61" s="2"/>
    </row>
    <row r="62" spans="1:7" ht="14.25">
      <c r="A62" s="2"/>
      <c r="B62" s="2">
        <v>5154</v>
      </c>
      <c r="C62" s="2" t="s">
        <v>50</v>
      </c>
      <c r="D62" s="2"/>
      <c r="E62" s="2">
        <v>20000</v>
      </c>
      <c r="F62" s="2"/>
      <c r="G62" s="2"/>
    </row>
    <row r="63" spans="1:7" ht="14.25">
      <c r="A63" s="2"/>
      <c r="B63" s="2">
        <v>5155</v>
      </c>
      <c r="C63" s="2" t="s">
        <v>42</v>
      </c>
      <c r="D63" s="2"/>
      <c r="E63" s="2">
        <v>50000</v>
      </c>
      <c r="F63" s="2"/>
      <c r="G63" s="2"/>
    </row>
    <row r="64" spans="1:7" ht="14.25">
      <c r="A64" s="2"/>
      <c r="B64" s="2">
        <v>5161</v>
      </c>
      <c r="C64" s="2" t="s">
        <v>43</v>
      </c>
      <c r="D64" s="2"/>
      <c r="E64" s="2">
        <v>1000</v>
      </c>
      <c r="F64" s="2"/>
      <c r="G64" s="2"/>
    </row>
    <row r="65" spans="1:7" ht="14.25">
      <c r="A65" s="2"/>
      <c r="B65" s="2">
        <v>5162</v>
      </c>
      <c r="C65" s="2" t="s">
        <v>64</v>
      </c>
      <c r="D65" s="2"/>
      <c r="E65" s="2">
        <v>10000</v>
      </c>
      <c r="F65" s="2"/>
      <c r="G65" s="2"/>
    </row>
    <row r="66" spans="1:7" ht="14.25">
      <c r="A66" s="2"/>
      <c r="B66" s="2">
        <v>5163</v>
      </c>
      <c r="C66" s="2" t="s">
        <v>113</v>
      </c>
      <c r="D66" s="2"/>
      <c r="E66" s="2">
        <v>5000</v>
      </c>
      <c r="F66" s="2"/>
      <c r="G66" s="2"/>
    </row>
    <row r="67" spans="1:7" ht="14.25">
      <c r="A67" s="2"/>
      <c r="B67" s="2">
        <v>5169</v>
      </c>
      <c r="C67" s="2" t="s">
        <v>114</v>
      </c>
      <c r="D67" s="2"/>
      <c r="E67" s="2">
        <v>30000</v>
      </c>
      <c r="F67" s="2"/>
      <c r="G67" s="2"/>
    </row>
    <row r="68" spans="1:7" ht="14.25">
      <c r="A68" s="2"/>
      <c r="B68" s="2">
        <v>5171</v>
      </c>
      <c r="C68" s="2" t="s">
        <v>47</v>
      </c>
      <c r="D68" s="2"/>
      <c r="E68" s="2">
        <v>31000</v>
      </c>
      <c r="F68" s="2"/>
      <c r="G68" s="2"/>
    </row>
    <row r="69" spans="1:7" ht="14.25">
      <c r="A69" s="2"/>
      <c r="B69" s="2">
        <v>5173</v>
      </c>
      <c r="C69" s="2" t="s">
        <v>60</v>
      </c>
      <c r="D69" s="2"/>
      <c r="E69" s="2">
        <v>2000</v>
      </c>
      <c r="F69" s="2"/>
      <c r="G69" s="2"/>
    </row>
    <row r="70" spans="1:7" ht="14.25">
      <c r="A70" s="2"/>
      <c r="B70" s="2">
        <v>5175</v>
      </c>
      <c r="C70" s="2" t="s">
        <v>115</v>
      </c>
      <c r="D70" s="2"/>
      <c r="E70" s="2">
        <v>2000</v>
      </c>
      <c r="F70" s="2"/>
      <c r="G70" s="2"/>
    </row>
    <row r="71" spans="1:7" ht="14.25">
      <c r="A71" s="2"/>
      <c r="B71" s="2">
        <v>5192</v>
      </c>
      <c r="C71" s="2" t="s">
        <v>116</v>
      </c>
      <c r="D71" s="2"/>
      <c r="E71" s="2">
        <v>1000</v>
      </c>
      <c r="F71" s="2"/>
      <c r="G71" s="2"/>
    </row>
    <row r="72" spans="1:7" ht="14.25">
      <c r="A72" s="2"/>
      <c r="B72" s="2">
        <v>5492</v>
      </c>
      <c r="C72" s="2" t="s">
        <v>117</v>
      </c>
      <c r="D72" s="2"/>
      <c r="E72" s="2">
        <v>14000</v>
      </c>
      <c r="F72" s="2">
        <v>219000</v>
      </c>
      <c r="G72" s="2"/>
    </row>
    <row r="73" spans="1:7" ht="15" thickBot="1">
      <c r="A73" s="10"/>
      <c r="B73" s="10"/>
      <c r="C73" s="4"/>
      <c r="D73" s="10"/>
      <c r="E73" s="10"/>
      <c r="F73" s="10"/>
      <c r="G73" s="2"/>
    </row>
    <row r="74" spans="1:7" ht="14.25">
      <c r="A74" s="9">
        <v>6310</v>
      </c>
      <c r="B74" s="9">
        <v>5163</v>
      </c>
      <c r="C74" s="9" t="s">
        <v>65</v>
      </c>
      <c r="D74" s="9"/>
      <c r="E74" s="9">
        <v>4000</v>
      </c>
      <c r="F74" s="9">
        <v>4000</v>
      </c>
      <c r="G74" s="2"/>
    </row>
    <row r="75" spans="1:7" ht="14.25">
      <c r="A75" s="9"/>
      <c r="B75" s="9"/>
      <c r="C75" s="3"/>
      <c r="D75" s="9"/>
      <c r="E75" s="9"/>
      <c r="F75" s="9"/>
      <c r="G75" s="2"/>
    </row>
    <row r="76" spans="1:7" ht="15">
      <c r="A76" s="6" t="s">
        <v>73</v>
      </c>
      <c r="B76" s="2"/>
      <c r="D76" s="2"/>
      <c r="E76" s="2"/>
      <c r="F76" s="17">
        <v>764000</v>
      </c>
      <c r="G76" s="2"/>
    </row>
    <row r="78" spans="1:3" ht="14.25">
      <c r="A78" t="s">
        <v>94</v>
      </c>
      <c r="C78" t="s">
        <v>127</v>
      </c>
    </row>
    <row r="80" spans="1:2" ht="14.25">
      <c r="A80" t="s">
        <v>120</v>
      </c>
      <c r="B80" t="s">
        <v>128</v>
      </c>
    </row>
    <row r="81" spans="1:3" ht="14.25">
      <c r="A81" t="s">
        <v>95</v>
      </c>
      <c r="B81" t="s">
        <v>98</v>
      </c>
      <c r="C81" t="s">
        <v>121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Obec</cp:lastModifiedBy>
  <cp:lastPrinted>2012-11-26T08:39:51Z</cp:lastPrinted>
  <dcterms:created xsi:type="dcterms:W3CDTF">2009-02-03T09:25:43Z</dcterms:created>
  <dcterms:modified xsi:type="dcterms:W3CDTF">2012-11-29T11:32:37Z</dcterms:modified>
  <cp:category/>
  <cp:version/>
  <cp:contentType/>
  <cp:contentStatus/>
</cp:coreProperties>
</file>